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155" windowWidth="9720" windowHeight="5400" activeTab="2"/>
  </bookViews>
  <sheets>
    <sheet name="1 КУРС" sheetId="1" r:id="rId1"/>
    <sheet name="2 КУРС " sheetId="2" r:id="rId2"/>
    <sheet name="3 КУРС" sheetId="3" r:id="rId3"/>
    <sheet name="4-5 КУРС" sheetId="4" r:id="rId4"/>
    <sheet name="МАГ 1-2 КУРС" sheetId="5" r:id="rId5"/>
    <sheet name="ИнОб " sheetId="6" r:id="rId6"/>
  </sheets>
  <definedNames>
    <definedName name="_xlnm.Print_Area" localSheetId="0">'1 КУРС'!$A$1:$I$37</definedName>
    <definedName name="_xlnm.Print_Area" localSheetId="1">'2 КУРС '!$A$1:$I$37</definedName>
    <definedName name="_xlnm.Print_Area" localSheetId="2">'3 КУРС'!$A$1:$H$37</definedName>
    <definedName name="_xlnm.Print_Area" localSheetId="3">'4-5 КУРС'!$A$1:$I$37</definedName>
    <definedName name="_xlnm.Print_Area" localSheetId="5">'ИнОб '!$A$1:$I$37</definedName>
    <definedName name="_xlnm.Print_Area" localSheetId="4">'МАГ 1-2 КУРС'!$A$1:$E$37</definedName>
  </definedNames>
  <calcPr fullCalcOnLoad="1"/>
</workbook>
</file>

<file path=xl/sharedStrings.xml><?xml version="1.0" encoding="utf-8"?>
<sst xmlns="http://schemas.openxmlformats.org/spreadsheetml/2006/main" count="646" uniqueCount="427">
  <si>
    <t>1 пара
8.30-9.50</t>
  </si>
  <si>
    <t>МИ-31</t>
  </si>
  <si>
    <t>ПОНЕДЕЛЬНИК</t>
  </si>
  <si>
    <t>ВТОРНИК</t>
  </si>
  <si>
    <t>СРЕДА</t>
  </si>
  <si>
    <t>ЧЕТВЕРГ</t>
  </si>
  <si>
    <t>ПЯТНИЦА</t>
  </si>
  <si>
    <t>СУББОТА</t>
  </si>
  <si>
    <t>ЭК-11</t>
  </si>
  <si>
    <t>ПМ-11</t>
  </si>
  <si>
    <t>ЭК-21</t>
  </si>
  <si>
    <t>ПМ-21</t>
  </si>
  <si>
    <t>ЭК-31</t>
  </si>
  <si>
    <t>ПМ-31</t>
  </si>
  <si>
    <t>МИ-41</t>
  </si>
  <si>
    <t>ЭК-41</t>
  </si>
  <si>
    <t>ПМ-41</t>
  </si>
  <si>
    <t>МИ-21</t>
  </si>
  <si>
    <t>МИ-11</t>
  </si>
  <si>
    <t>ПОНЕД</t>
  </si>
  <si>
    <t>Учреждение образования 
"Брестский государственный университет имени А.С. Пушкина"
Физико-математический факультет</t>
  </si>
  <si>
    <t>ФИ-11</t>
  </si>
  <si>
    <t>ФИ-21</t>
  </si>
  <si>
    <t>ФИ-31</t>
  </si>
  <si>
    <t>ФИ-41</t>
  </si>
  <si>
    <t>2 пара
10.05-11.25</t>
  </si>
  <si>
    <t>4 пара
13.30-14.50</t>
  </si>
  <si>
    <t>Учреждение образования 
"Брестский государственный университет имени А.С. Пушкина"
Физико-математический факультет
II ступень высшего образования (магистратура)</t>
  </si>
  <si>
    <t>КФ-11</t>
  </si>
  <si>
    <t>3 пара
11.55-13.15</t>
  </si>
  <si>
    <t>5 пара
15.00-16.20</t>
  </si>
  <si>
    <t>6 пара
16.30-17.50</t>
  </si>
  <si>
    <t>КФ-21</t>
  </si>
  <si>
    <t>КФ-31</t>
  </si>
  <si>
    <t>КФ-41</t>
  </si>
  <si>
    <t>7 пара
18.00-19.20</t>
  </si>
  <si>
    <t>М (маг) - 22</t>
  </si>
  <si>
    <t>Веб (маг) - 22</t>
  </si>
  <si>
    <t>Ф (маг) - 22</t>
  </si>
  <si>
    <t>Учреждение образования 
"Брестский государственный университет имени А.С. Пушкина"
Физико-математический факультет
Расписание дополнительных занятий для иностранных обучающихся</t>
  </si>
  <si>
    <t xml:space="preserve">3 КУРС </t>
  </si>
  <si>
    <t xml:space="preserve"> </t>
  </si>
  <si>
    <t>УТВЕРЖДАЮ
Первый проректор
                          С.Н. Северин
"____" ____________ 2021 г.</t>
  </si>
  <si>
    <t>ДЕКАН</t>
  </si>
  <si>
    <t>О.А. КОТЛОВСКИЙ</t>
  </si>
  <si>
    <t>МИ-42</t>
  </si>
  <si>
    <t>МИ-32 (1)</t>
  </si>
  <si>
    <t>МИ-32 (2)</t>
  </si>
  <si>
    <t>МИ-33 (1)</t>
  </si>
  <si>
    <t>МИ-33 (2)</t>
  </si>
  <si>
    <t>ФИ-32 (1)</t>
  </si>
  <si>
    <t>ФИ-32 (2)</t>
  </si>
  <si>
    <t>7 пара
18.10-19.20</t>
  </si>
  <si>
    <t>МИ-43</t>
  </si>
  <si>
    <t>ФИ-42</t>
  </si>
  <si>
    <t>Ф (маг) - 1</t>
  </si>
  <si>
    <t>ОСНОВЫ СТЕКА ТЕХНОЛОГИЙ JAVASCRIPT
ст.пр. КАЧАЛОВСКАЯ Е.И.          620</t>
  </si>
  <si>
    <t>МАТЕМАТИЧЕСКАЯ И ПРИКЛАДНАЯ СТАТИСТИКА
доц. МИРСКАЯ Е.И.           601</t>
  </si>
  <si>
    <t>ФОТОНИКА БИООБЪЕКТОВ
доц. КАЦ П.Б.        501</t>
  </si>
  <si>
    <t>СОВРЕМЕННАЯ ТЕОРИЯ МАГНИТНЫХ МАТЕРИАЛОВ
доц. ДЕМИДЧИК А.В.          501</t>
  </si>
  <si>
    <t>УТВЕРЖДАЮ
Первый проректор
                          С.А. Марзан
"____" ____________ 2022 г.</t>
  </si>
  <si>
    <t>УТВЕРЖДАЮ
Первый проректор
                       С.А. Марзан
"____" ____________ 2022 г.</t>
  </si>
  <si>
    <r>
      <rPr>
        <b/>
        <sz val="22"/>
        <rFont val="Arial Cyr"/>
        <family val="0"/>
      </rPr>
      <t>К    О    Р    П    О    Р    А    Т    И    В    Н    А    Я                                          Э    Т    И    К    А</t>
    </r>
    <r>
      <rPr>
        <b/>
        <sz val="18"/>
        <rFont val="Arial Cyr"/>
        <family val="0"/>
      </rPr>
      <t xml:space="preserve">
</t>
    </r>
    <r>
      <rPr>
        <b/>
        <sz val="14"/>
        <rFont val="Arial Cyr"/>
        <family val="0"/>
      </rPr>
      <t>доц. ФИНСЛЕР О.В.                                                                                                                                                                                                                                                                        617</t>
    </r>
  </si>
  <si>
    <t xml:space="preserve">ИНОСТРАННЫЙ ЯЗЫК
 (англ.язык  (доц.Иванюк Н.В.) ауд_____, 
нем.язык  (доц. Нестерук И.Ф.), ауд.13 корп.ин.яз.) </t>
  </si>
  <si>
    <t>ОСНОВЫ ИНФОРМАЦИОННЫХ ТЕХНОЛОГИЙ (ЛК) 
доц. ГРИЦУК Д.В.                                                                                                               614</t>
  </si>
  <si>
    <t>ФИЛОСОФИЯ И МЕТОДОЛОГИЯ НАУКИ (ЛК)
доц. КРУСЬ П.П.</t>
  </si>
  <si>
    <t>АНАЛИЗ СТРУКТУРЫ ТВЕРДЫХ ТЕЛ
доц. МАКОЕД И.И.    505</t>
  </si>
  <si>
    <t>СОВРЕМЕННЫЕ ОБЛАЧНЫЕ ТЕХНОЛОГИИ И СИСТЕМЫ ВИРТУАЛИЗАЦИИ
ст.пр. КОНДРАТЮК А.П.    618</t>
  </si>
  <si>
    <t>КРИПТОТЕХНОЛОГИИ
доц. ГРИЦУК Д.В.        620</t>
  </si>
  <si>
    <t>МАТЕМАТИЧЕСКИЕ МОДЕЛИ В ИНФОРМАЦИОННЫХ ТЕХНОЛОГИЯХ
доц. СЕНДЕР А.Н.                           618</t>
  </si>
  <si>
    <t>ОСНОВЫ СТЕКА ТЕХНОЛОГИЙ JAVASCRIPT (ЛАБ)
ст.пр. КАЧАЛОВСКАЯ Е.И.          620</t>
  </si>
  <si>
    <t>АНАЛИЗ И ПРОЕКТИРОВАНИЕ БИЗНЕС-ПРОЦЕССОВ (ЛАБ)
доц. СЕНДЕР А.Н.                                                                620</t>
  </si>
  <si>
    <t>МАШИННОЕ ОБУЧЕНИЕ
доц. ГРИЦУК Д.В.                      620</t>
  </si>
  <si>
    <t>АДМИНИСТРИРОВАНИЕ СЕРВЕРОВ MICROSOFT IIS, APACHE, NGINX, LIGHTTPD (ЛАБ)
ст.пр.  КОНДРАТЮК А.П.                     618</t>
  </si>
  <si>
    <t>СОВРЕМЕННЫЕ ОБЛАЧНЫЕ ТЕХНОЛОГИИ И СИСТЕМЫ ВИРТУАЛИЗАЦИИ (ЛАБ)
ст.пр. КОНДРАТЮК А.П.    618</t>
  </si>
  <si>
    <t>ЯЗЫК PHYTON В ПРОМЫШЛЕННОМ ОКРУЖЕНИИ (ЛАБ)
ст.пр. КОНДРАТЮК А.П.      618</t>
  </si>
  <si>
    <t xml:space="preserve">Ф   И   З   И   Ч   Е   С   К   А   Я        К   У   Л   Ь   Т   У   Р   А             </t>
  </si>
  <si>
    <t xml:space="preserve">Ф   И   З   И   Ч   Е   С   К   А   Я        К   У   Л   Ь   Т   У   Р   А </t>
  </si>
  <si>
    <t>ИСТОРИЯ                  БЕЛОРУССКОЙ                ГОСУДАРСТВЕННОСТИ
доц. СУШКО В.В.                                                                                                                                                                617</t>
  </si>
  <si>
    <t>ОСНОВЫ ИНФОРМАЦИОННЫХ ТЕХНОЛОГИЙ (ЛАБ) 
доц. ГРИЦУК Д.В.                                                                                                               620</t>
  </si>
  <si>
    <t>ПРИЛОЖЕНИЯ КОМПЬЮТЕРНОГО МОДЕЛИРОВАНИЯ
доц. СЕНДЕР А.Н.                           618</t>
  </si>
  <si>
    <t>АНГЛИЙСКИЙ ЯЗЫК В ПРОФЕССИОНАЛЬНОЙ ДЕЯТЕЛЬНОСТИ
доц. САЛЬНИКОВА Е.Г. ауд. 17 корпус ин. яз.</t>
  </si>
  <si>
    <t>ЛИНЕЙНАЯ АЛГЕБРА
доц. КОТ М.Г.      412</t>
  </si>
  <si>
    <t>ПРОГРАММИРОВАНИЕ В ВИЗУАЛИЗИРОВАННЫХ СРЕДАХ
ст.пр. ТКАЧ С.Н.                                                                                     614</t>
  </si>
  <si>
    <t>БЕЛОРУССКИЙ ЯЗЫК (ПРОФЕССИОНАЛЬНАЯ ЛЕКСИКА)
ст. пр. КОРАБО О.А.   402</t>
  </si>
  <si>
    <t>ЭЛЕМЕНТАРНАЯ МАТЕМАТИКА: АЛГЕБРА (ПР)
ГРИНЬКО Е.П.    601</t>
  </si>
  <si>
    <t>ВВЕДЕНИЕ В АНАЛИЗ
доц. ПАНТЕЛЕЕВА Е.В.     502</t>
  </si>
  <si>
    <t>ВВЕДЕНИЕ В АНАЛИЗ (ПР)
ПАНТЕЛЕЕВА Е.В.     502</t>
  </si>
  <si>
    <t>АЛГЕБРА И ГЕОМЕТРИЯ (ПР)
ГРИЦУК Е.В.     601</t>
  </si>
  <si>
    <t>ИНТЕГРИРОВАННЫЙ КУРС ШКОЛЬНОЙ ФИЗИКИ (ПР)
СЕМЕНЮК О.А.     518</t>
  </si>
  <si>
    <t xml:space="preserve">(1) ОИТ ДЯДЮН Т.А.  312
</t>
  </si>
  <si>
    <t>ИНТЕГРИРОВАННЫЙ КУРС ШКОЛЬНОЙ МАТЕМАТИКИ (ПР)
СЕНДЕР Н.Н.                608</t>
  </si>
  <si>
    <t>ДИФФЕРЕНЦИАЛЬНОЕ И ИНТЕГРАЛЬНОЕ ИСЧИСЛЕНИЕ
доц. ПАНТЕЛЕЕВА Е.В.                                                                   617</t>
  </si>
  <si>
    <t>ОСНОВЫ ВЫСШЕЙ АЛГЕБРЫ (ПР)
КОТ М.Г.                               704</t>
  </si>
  <si>
    <t>АНАЛИТИЧЕСКАЯ ГЕОМЕТРИЯ
доц. ЗУБЕЙ Е.В.                                                                       617</t>
  </si>
  <si>
    <t>ДИФФЕРЕНЦИАЛЬНОЕ И ИНТЕГРАЛЬНОЕ ИСЧИСЛЕНИЕ (ПР)
ПАНТЕЛЕЕВА Е.В.                            617</t>
  </si>
  <si>
    <t>(1) ОМП ОЛИХВЕР П.О.  712
(2) ОМП КОВАЛЬЧУК А.В. 714</t>
  </si>
  <si>
    <t>(1) ОМП ОЛИХВЕР П.О.  712
(2) ДММЛ БУДЬКО А.Е.   501</t>
  </si>
  <si>
    <t>(1) ДММЛ БУДЬКО А.Е.   501
(2) ОМП КОВАЛЬЧУК А.В. 714</t>
  </si>
  <si>
    <t>(1) ОМП КАЧАЛОВСКАЯ Е.И.   620
(2) ОМП КОВАЛЬЧУК А.В.   714</t>
  </si>
  <si>
    <t>ЭЛЕМЕНТАРНАЯ ФИЗИКА
доц. МАКОЕД И.И.                 501</t>
  </si>
  <si>
    <t>ЭЛЕМЕНТАРНАЯ ФИЗИКА (ПР)
МАКОЕД И.И.                 501</t>
  </si>
  <si>
    <t>МЕХАНИКА
доц. МАКОЕД И.И.              501</t>
  </si>
  <si>
    <t>АНАЛИТИЧЕСКАЯ ГЕОМЕТРИЯ И ЛИНЕЙНАЯ АЛГЕБРА
доц. КОТ М.Г.                   606</t>
  </si>
  <si>
    <t>АНАЛИТИЧЕСКАЯ ГЕОМЕТРИЯ И ЛИНЕЙНАЯ АЛГЕБРА (ПР)
КОТ М.Г.                   606</t>
  </si>
  <si>
    <t>(1) МЕХАНИКА МИНИЧ А.С. 409
(2) НП ОЛИХВЕР П.О.  712</t>
  </si>
  <si>
    <t>ПЕДАГОГИКА
доц. СИВАШИНСКАЯ Е.Ф.                                               602</t>
  </si>
  <si>
    <t>БЕЗОПАСНОСТЬ ЖИЗНЕДЕЯТЕЛЬНОСТИ ЧЕЛОВЕКА
проф. ПАНЬКО С.В.                703</t>
  </si>
  <si>
    <t>ОСНОВЫ МЕТОДИКИ ОБУЧЕНИЯ ИНФОРМАТИКЕ
ст.пр. САВЧУК Л.Н.       603</t>
  </si>
  <si>
    <t>(1) ТП ТКАЧ С.Н.  618
(2) КГМ ПИЛИПЧУК И.В.  620</t>
  </si>
  <si>
    <t>ИНТЕГРАЛЬНОЕ ИСЧИСЛЕНИЕ И РЯДЫ
доц. ПАНТЕЛЕЕВА Е.В.       606</t>
  </si>
  <si>
    <t>ОСНОВЫ МЕТОДИКИ ОБУЧЕНИЯ МАТЕМАТИКЕ
доц. КАЛЛАУР Н.А.         603</t>
  </si>
  <si>
    <t>ОСНОВЫ МЕТОДИКИ ОБУЧЕНИЯ МАТЕМАТИКЕ (ПР)
КАЛЛАУР Н.А.         603</t>
  </si>
  <si>
    <t>ГЕОМЕТРИЧЕСКИЕ ПОСТРОЕНИЯ И ПРЕОБРАЗОВАНИЯ ПЛОСКОСТИ (ПР)
СЕРАЯ З.Н.         602</t>
  </si>
  <si>
    <t>МОЛЕКУЛЯРНАЯ ФИЗИКА И ТЕРМОДИНАМИКА
доц. МАКОЕД И.И.    412</t>
  </si>
  <si>
    <t>(1) КГМ КОТ М.Г.  714а
(2) МТФЭ СЕМЕНЮК О.А.  518</t>
  </si>
  <si>
    <t>ДИФФЕРЕНЦИАЛЬНЫЕ УРАВНЕНИЯ И РЯДЫ (ПР)
СЕНДЕР Н.Н.     608</t>
  </si>
  <si>
    <t>МОЛЕКУЛЯРНАЯ ФИЗИКА И ТЕРМОДИНАМИКА (ПР)
МАКОЕД И.И.    412</t>
  </si>
  <si>
    <t>ЭКОНОМИЧЕСКАЯ ТЕОРИЯ
доц. СИЛЮК Т.С.                                                                                           402</t>
  </si>
  <si>
    <t>ОПЕРАЦИОННЫЕ СИСТЕМЫ
ст.пр. КОНДРАТЮК А.П.                                   702</t>
  </si>
  <si>
    <t>АЛГОРИТМЫ И СТРУКТУРЫ ДАННЫХ
ст.пр. КОНДРАТЮК А.П.                            614</t>
  </si>
  <si>
    <t>ПРОМЫШЛЕННОЕ ПРОГРАММИРОВАНИЕ
ст.пр. КАЧАЛОВСКАЯ Е.И.                               502</t>
  </si>
  <si>
    <t>РЯДЫ И ФУНКЦИИ КОМПЛЕКСНОГО АРГУМЕНТА
доц. ГРИЦУК Е.В.      420</t>
  </si>
  <si>
    <t>РЯДЫ И ФУНКЦИИ КОМПЛЕКСНОГО АРГУМЕНТА (ПР)
ГРИЦУК Е.В.      420</t>
  </si>
  <si>
    <t>ФУНКЦИОНАЛЬНЫЕ ПОСЛЕДОВАТЕЛЬНОСТИ И РЯДЫ, НЕСОБСТВЕННЫЙ ИНТЕГРАЛ (ПР)
БАСИК А.И.   501</t>
  </si>
  <si>
    <t>(1) ПП ОЛИХВЕР П.О.  712
(2) ПП КОВАЛЬЧУК А.В.  714</t>
  </si>
  <si>
    <t>(1) АСД КОНДРАТЮК А.П.  616
(2) АСД КОВАЛЬЧУК А.В.  714</t>
  </si>
  <si>
    <t>(1) ОС ОЛИХВЕР П.О. 712
(2) ОС КОВАЛЬЧУК А.В.  714</t>
  </si>
  <si>
    <t>ДИФФЕРЕНЦИАЛЬНЫЕ УРАВНЕНИЯ (ПР)
 ГРИЦУК Е.В.                   501</t>
  </si>
  <si>
    <t>(1) ПП КАЧАЛОВСКАЯ Е.И.  620
(2) ПП ОЛИХВЕР П.О.  712</t>
  </si>
  <si>
    <t>УРАВНЕНИЯ МАТЕМАТИЧЕСКОЙ ФИЗИКИ (ПР)
БАСИК А.И.     505</t>
  </si>
  <si>
    <t>ЭЛЕКТРИЧЕСТВО И МАГНЕТИЗМ
доц. ДЕМИДЧИК А.В.                  508</t>
  </si>
  <si>
    <t>УРАВНЕНИЯ МАТЕМАТИЧЕСКОЙ ФИЗИКИ
доц. БАСИК А.И.     501</t>
  </si>
  <si>
    <t>МЕТОДИКА ПРЕПОДАВАНИЯ ИНФОРМАТИКИ
ст. пр. САВЧУК Л.Н.                                                                                           502</t>
  </si>
  <si>
    <t>АЛГЕБРА
доц. ЗУБЕЙ Е.В.             514</t>
  </si>
  <si>
    <t>МЕТОДИКА ПРЕПОДАВАНИЯ МАТЕМАТИКИ
доц. КАЛЛАУР Н.А.                    603</t>
  </si>
  <si>
    <t>ЭЛЕМЕНТАРНАЯ МАТЕМАТИКА И ПРАКТИКУМ ПО РЕШЕНИЮ ПРЗ (ПР)
КАЛЛАУР Н.А.     603</t>
  </si>
  <si>
    <t>МЕТОДИКА ПРЕПОДАВАНИЯ МАТЕМАТИКИ (ПР)
КАЛЛАУР Н.А.                    603</t>
  </si>
  <si>
    <t xml:space="preserve">
(2) МПИ САВЧУК Л.Н.  616</t>
  </si>
  <si>
    <t>МЕТОДЫ ИЗОБРАЖЕНИЙ ФИГУР И ОСНОВАНИЯ ГЕОМЕТРИИ (ПР)
СЕРАЯ З.Н.                  601</t>
  </si>
  <si>
    <t>МЕТОДЫ ИЗОБРАЖЕНИЙ ФИГУР И ОСНОВАНИЯ ГЕОМЕТРИИ
доц. СЕРАЯ З.Н.                  601</t>
  </si>
  <si>
    <t>(1) ОФ МИНИЧ А.С. 403
(2) ТПМА ТКАЧ С.Н.  618</t>
  </si>
  <si>
    <t>(1) МПИ САВЧУК Л.Н.  616
(2) ОФ МИНИЧ А.С.  403</t>
  </si>
  <si>
    <t>МЕТОДЫ ЧИСЛЕННОГО АНАЛИЗА
доц. МАТЫСИК О.В.    614</t>
  </si>
  <si>
    <t>(1) КС БЕЛЕМУК О.В.  620
(2) УМФ БАСИК А.И.  501</t>
  </si>
  <si>
    <t>(1) МО ПАНТЕЛЕЕВА Е.В.  503
(2) МЧА МАТЫСИК О.В.  714а</t>
  </si>
  <si>
    <t>(1) МО ПАНТЕЛЕЕВА Е.В.  503
(2) ЭСТП ОЛИХВЕР П.О.  712</t>
  </si>
  <si>
    <t>ФИЗИКА АТОМА И АТОМНЫХ ЯВЛЕНИЙ
доц. КАЦ П.Б.               412</t>
  </si>
  <si>
    <t>ОСНОВЫ КВАНТОВОЙ МЕХАНИКИ
проф. ПЛЕТЮХОВ В.А.  505</t>
  </si>
  <si>
    <t>ОСНОВЫ КВАНТОВОЙ МЕХАНИКИ (ПР)
ПЛЕТЮХОВ В.А.  505</t>
  </si>
  <si>
    <t>ЭЛЕКТРОДИНАМИКА
проф. ПЛЕТЮХОВ В.А.  505</t>
  </si>
  <si>
    <t>ЭЛЕКТРОДИНАМИКА (ПР)
ПЛЕТЮХОВ В.А.  505</t>
  </si>
  <si>
    <t>ПРОГРАММИРОВАНИЕ НА ПЛАТФОРМЕ MICROSOFT.NET
ст. пр. КОНДРАТЮК А.П.     601</t>
  </si>
  <si>
    <t>(1) ФИЗИКА МИНИЧ А.С. 409
(2)  ИСС БЕЛЕМУК О.В.  616</t>
  </si>
  <si>
    <t>ИНФОРМАЦИОННЫЕ СИСТЕМЫ И СЕТИ
ст.пр. БЕЛЕМУК О.В.                                                                                                                               602</t>
  </si>
  <si>
    <t>АРХИТЕКТУРА И ПРОГРАММНОЕ ОБЕСПЕЧЕНИЕ ВЫЧИСЛИТЕЛЬНЫХ СИСТЕМ
ст.пр. ДЯДЮН Т.А.                                                                                                                          602</t>
  </si>
  <si>
    <t>ТЕОРИЯ ЧИСЕЛ (ПР)
ТРОФИМУК А.А.  608</t>
  </si>
  <si>
    <t>ТЕОРИЯ ЧИСЕЛ
проф. ТРОФИМУК А.А.                                                                   602</t>
  </si>
  <si>
    <t xml:space="preserve">(1) ИСС ТКАЧ С.Н. 618
</t>
  </si>
  <si>
    <t>ТЕОРЕТИЧЕСКАЯ ФИЗИКА (ПР)
 ПЛЕТЮХОВ В.А.          505</t>
  </si>
  <si>
    <t>(1) АПОВС КИСИЛЮК Е.В.  714а
(2) АСТРОНОМИЯ СЕРЫЙ А.И. 710</t>
  </si>
  <si>
    <t>МАТЕМАТИЧЕСКОЕ МОДЕЛИРОВАНИЕ
доц. КОТ М.Г.           608</t>
  </si>
  <si>
    <t>ОСНОВЫ МАТРИЧНОГО АНАЛИЗА
доц. МАТЫСИК О.В.                               614</t>
  </si>
  <si>
    <t>ТЕОРИЯ ИНФОРМАЦИИ
доц. ГРИЦУК Д.В.   608</t>
  </si>
  <si>
    <t>ОСНОВЫ ЭКОНОМИЧЕСКОГО АНАЛИЗА И БУХГАЛТЕРСКОГО УЧЕТА
ст.пр. ПИЛИПЧУК И.В.    702</t>
  </si>
  <si>
    <t>(1) МФЭУ СЕНДЕР А.Н.  616
(2) МФЭУ ПИЛИПЧУК И.В.  310</t>
  </si>
  <si>
    <t xml:space="preserve">15.00 (1) ПРСК КОВАЛЬЧУК А.В.  714
</t>
  </si>
  <si>
    <t xml:space="preserve">
(2) ПРСК КОВАЛЬЧУК А.В.  714</t>
  </si>
  <si>
    <t>ТЕХНИЧЕСКИЕ СРЕДСТВА И МЕТОДЫ ЗАЩИТЫ ИНФОРМАЦИИ
доц. СЕРЫЙ А.И.   710</t>
  </si>
  <si>
    <t>ОСНОВЫ МАТРИЧНОГО АНАЛИЗА (ПР)
МАТЫСИК О.В.           614</t>
  </si>
  <si>
    <t>ОСНОВЫ МАТРИЧНОГО АНАЛИЗА (ПР)
МАТЫСИК О.В.            614</t>
  </si>
  <si>
    <t>НЕЙРОСЕТЕВЫЕ ТЕХНОЛОГИИ ОБРАБОТКИ ДАННЫХ
проф. ГОЛОВКО В.А.     616</t>
  </si>
  <si>
    <t>(1) ИСС КИСИЛЮК Е.В.  714
(2) ИСС КУЛЕШ А.Ю.  714</t>
  </si>
  <si>
    <t>МЕТОДЫ ФИНАНСОВО-ЭКОНОМИЧЕСКОГО УПРАВЛЕНИЯ
доц. СЕНДЕР А.Н.           702</t>
  </si>
  <si>
    <t>(1) МЧА МАТЫСИК О.В.  616
(2) КС КОВАЛЬЧУК А.В.  714</t>
  </si>
  <si>
    <t>(1) ИТО САВЧУК Л.Н.  616
(2) ИТО КИСИЛЮК Е.В.   714а</t>
  </si>
  <si>
    <t>(1) ИСС БЕЛЕМУК О.В.  620
(2) ИСС КУЛЕШ А.Ю.  310</t>
  </si>
  <si>
    <t>(1) ИСС ТКАЧ С.Н. 618
(2) АПОВС КОВАЛЬЧУК А.В.  512</t>
  </si>
  <si>
    <t xml:space="preserve">(1) СК3D-М СЕРЫЙ А.И.  512
</t>
  </si>
  <si>
    <t>(1) ИТО КИСИЛЮК Е.В.  618
(2) ИТО КУЛЕШ А.Ю.   503</t>
  </si>
  <si>
    <t>(1) СТП ТКАЧ С.Н.  618
(2) КГМ КОТ М.Г.  714а</t>
  </si>
  <si>
    <t>КОМПЬЮТЕРНЫЕ ТЕХНОЛОГИИ В ФИЗИЧЕСКОМ ЭКСПЕРИМЕНТЕ
доц. ДЕМИДЧИК А.В.   508</t>
  </si>
  <si>
    <t>КОМПЬЮТЕРНЫЕ ТЕХНОЛОГИИ В ФИЗИЧЕСКОМ ЭКСПЕРИМЕНТЕ (ЛАБ)
СЕМЕНЮК О.А. 512</t>
  </si>
  <si>
    <t xml:space="preserve">Ф   И   З   И   Ч   Е   С   К   А   Я        К   У   Л   Ь   Т   У   Р   А           </t>
  </si>
  <si>
    <t>МиКН (маг) - 11</t>
  </si>
  <si>
    <t>МиКН (маг) - 21</t>
  </si>
  <si>
    <t>ОСНОВЫ И МЕТОДОЛОГИИ ПРОГРАММИРОВАНИЯ
ст.пр. КАЧАЛОВСКАЯ Е.И.                                                          614</t>
  </si>
  <si>
    <t>ТЕОРИЯ ЧИСЕЛ (ПР)
ТРОФИМУК А.А.  614</t>
  </si>
  <si>
    <t>УРАВНЕНИЯ В ЧАСТНЫХ ПРОИЗВОДНЫХ
доц. БАСИК А.И.                 501</t>
  </si>
  <si>
    <t>ФИЗИКА АТОМА И АТОМНЫХ ЯВЛЕНИЙ (ПР)
КАЦ П.Б.               606</t>
  </si>
  <si>
    <t>АЛГЕБРА МНОГОЧЛЕНОВ И РАСШИРЕНИЯ ПОЛЕЙ
доц. ЗУБЕЙ Е.В.                502</t>
  </si>
  <si>
    <t>ЭЛЕМЕНТАРНАЯ МАТЕМАТИКА И ПРАКТИКУМ ПО РЕШЕНИЮ ЗАДАЧ (ПР)
ГРИНЬКО Е.П.      602</t>
  </si>
  <si>
    <t>ОСНОВЫ ПСИХОЛОГИИ
доц. СЕВЕРИН А.В.                           702</t>
  </si>
  <si>
    <t>МЕТОДЫ ОПТИМИЗАЦИИ
доц. ПАНТЕЛЕЕВА Е.В.                                                     502</t>
  </si>
  <si>
    <t>ИМИТАЦИОННОЕ И СТАТИСТИЧЕСКОЕ МОДЕЛИРОВАНИЕ
доц. КОТ М.Г.                      702</t>
  </si>
  <si>
    <t>СИСТЕМЫ УПРАВЛЕНИЯ БАЗАМИ ДАННЫХ
ст.пр. КОНДРАТЮК А.П.  702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</si>
  <si>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   МИЛАЧ С.В.  301    КАЛИЛЕЦ Л.М. 305     ТРОЦЮК Т.С. 404    ПОВХ И.В. 412    КОВАЛЕНКО О.Н. 505    БАХУР И.Н.  601    КОВГАНКО Е.А. 606    ИВАНЮК Н.В. 420     СПЕСИВЦЕВА К.В. 402    ЛЕВОНЮК Л.Е. 709</t>
    </r>
  </si>
  <si>
    <t>ОСНОВЫ ПОСТРОЕНИЯ АБСТРАКТНЫХ ТИПОВ ДАННЫХ ПОТЕХНОЛОГИИ ООП (ЛАБ)
ст.пр. КОНДРАТЮК А.П.   618</t>
  </si>
  <si>
    <t>ФИЗИКА ЭЛЕКТРИЧЕСКИХ ПРИБОРОВ
доц. ДЕМИДЧИК А.В.     508</t>
  </si>
  <si>
    <t>МЕТОДЫ ПОЛУЧЕНИЯ ТВЕРДЫХ ТЕЛ
доц. ДЕМИДЧИК А.В.    508</t>
  </si>
  <si>
    <t>ЭЛЕКТРИЧЕСТВО И МАГНЕТИЗМ (ЛАБ)
СЕМЕНЮК О.А.                416</t>
  </si>
  <si>
    <t>ПРОГРАММИРОВАНИЕ НА СУПЕРКОМПЬЮТЕРАХ
ст.пр. КОНДРАТЮК А.П.   702</t>
  </si>
  <si>
    <t>МЕТОДЫ ПРОМЫШЛЕННОГО ПРОГРАММИРОВАНИЯ
ст.пр. КАЧАЛОВСКАЯ Е.И.  614</t>
  </si>
  <si>
    <t>ДИФФЕРЕНЦИАЛЬНОЕ И ИНТЕГРАЛЬНОЕ ИСЧИСЛЕНИЕ
доц. ПАНТЕЛЕЕВА Е.В.                                                                   502</t>
  </si>
  <si>
    <t>ДИФФЕРЕНЦИАЛЬНОЕ И ИНТЕГРАЛЬНОЕ ИСЧИСЛЕНИЕ (ПР)
МЕЛЬНИКОВА И.Н.                         601</t>
  </si>
  <si>
    <t>ЭЛЕМЕНТАРНАЯ МАТЕМАТИКА И ПРАКТИКУМ ПО РЕШЕНИЮ ЗАДАЧ (ПР)
ГРИНЬКО Е.П.      603</t>
  </si>
  <si>
    <t>НЕСОБСТВЕННЫЕ ИНТЕГРАЛЫ
доц. МАРЗАН С.А.     601</t>
  </si>
  <si>
    <t>НЕСОБСТВЕННЫЕ ИНТЕГРАЛЫ (ПР)
МАРЗАН С.А.     601</t>
  </si>
  <si>
    <t>УРАВНЕНИЯ МАТЕМАТИЧЕСКОЙ ФИЗИКИ (ПР)
БАСИК А.И.     502</t>
  </si>
  <si>
    <t>ФУНКЦИОНАЛЬНЫЕ ПОСЛЕДОВАТЕЛЬНОСТИ И РЯДЫ, НЕСОБСТВЕННЫЙ ИНТЕГРАЛ
доц. БАСИК А.И.   502</t>
  </si>
  <si>
    <t>ЭЛЕКТРИЧЕСТВО И МАГНЕТИЗМ (ПР)
СЕМЕНЮК О.А.                606</t>
  </si>
  <si>
    <t>СОВРЕМЕННЫЕ ПРОБЛЕМЫ ФУНДАМЕНТАЛЬНОЙ ФИЗИКИ
проф. ПЛЕТЮХОВ В.А.         508</t>
  </si>
  <si>
    <t>ВЫЧИСЛИТЕЛЬНАЯ ФИЗИКА И ИНФОРМАЦИОННЫЕ ТЕХНОЛОГИИ
доц. ДЕМИДЧИК А.В.          508</t>
  </si>
  <si>
    <t>ФУНКЦИОНАЛЬНЫЕ МАТЕРИАЛЫ
доц. ДЕМИДЧИК А.В.          508</t>
  </si>
  <si>
    <t>ФИЗИКА ТОНКИХ ПЛЕНОК И ВАКУУМНЫЕ ТЕХНОЛОГИИ
доц. ДЕМИДЧИК А.В.      508</t>
  </si>
  <si>
    <t>КРИПТОТЕХНОЛОГИИ (ЛАБ)
доц. ГРИЦУК Д.В.        618</t>
  </si>
  <si>
    <t>ЛИНЕЙНАЯ АЛГЕБРА (ПР)
КОТ М.Г.      420</t>
  </si>
  <si>
    <t>ВВЕДЕНИЕ В ТВЕРДОТЕЛЬНУЮ ЭЛЕКТРОНИКУ
доц. ДЕМИДЧИК А.В.   508</t>
  </si>
  <si>
    <t>ПРОГРАММНО-АППАРАТНЫЕ ИНТЕРФЕЙСЫ ИНФОРМ. СИСТЕМ
ст.пр. КОНДРАТЮК А.П.   704</t>
  </si>
  <si>
    <t>МЕТОДИКА ПРЕПОДАВАНИЯ МАТЕМАТИКИ 
доц. ГРИНЬКО Е.П.                                                                       614</t>
  </si>
  <si>
    <t>ОСНОВЫ ВЫСШЕЙ АЛГЕБРЫ
доц. КОТ М.Г.                                                                           602</t>
  </si>
  <si>
    <t>БЕЗОПАСНОСТЬ ЖИЗНЕДЕЯТЕЛЬНОСТИ ЧЕЛОВЕКА (ПР)
РОМЕНКО И.Г.    702</t>
  </si>
  <si>
    <t>ПЕДАГОГИКА (ПР)
ПАВЛОВА А.Э.   505</t>
  </si>
  <si>
    <t>ПЕДАГОГИКА (ПР)
ПАВЛОВА А.Э.  505</t>
  </si>
  <si>
    <t>ПРОГРАММНО-АППАРАТНЫЕ ИНТЕРФЕЙСЫ ИНФОРМ. СИСТЕМ (ЛАБ)
КОВАЛЬЧУК А.В.   618</t>
  </si>
  <si>
    <t>МЕТОДОЛОГИЯ МАТЕМАТИЧЕСКИХ ИССЛЕДОВАНИЙ
доц. СЕНДЕР Н.Н.                 505</t>
  </si>
  <si>
    <t>ОПТИМИЗАЦИЯ И SEO
доц. СЕНДЕР А.Н.           618</t>
  </si>
  <si>
    <t>МЕТОДЫ ПРОМЫШЛЕННОГО ПРОГРАММИРОВАНИЯ
ст.пр. КАЧАЛОВСКАЯ Е.И.   620</t>
  </si>
  <si>
    <t>(1) УЧП БАСИК А.И.  501
(2) К1С СЕРАЯ З.Н. 310</t>
  </si>
  <si>
    <t>(1) КС КОВАЛЬЧУК А.В.  714а
(2) ОСНОВЫ ЛОГИСТИКИ (ЛК) доц. СЕНДЕР А.Н. 608</t>
  </si>
  <si>
    <t>(1) К1С СЕРАЯ З.Н. 310
(2) УЧП БАСИК А.И.  501</t>
  </si>
  <si>
    <t>(1) Л/С МФП МОТУЗКО Д.А.  512
15.00 (2) СУБД КОВАЛЬЧУК А.В.  714</t>
  </si>
  <si>
    <t>ВВЕДЕНИЕ В МАТЕМАТИКУ (ПР)
КОТ М.Г.    420</t>
  </si>
  <si>
    <t xml:space="preserve">(1) ПВС ТКАЧ С.Н.  616
</t>
  </si>
  <si>
    <t xml:space="preserve">
(2) ПВС ТКАЧ С.Н.  616</t>
  </si>
  <si>
    <t>ИНТЕГРИРОВАННЫЙ КУРС ШКОЛЬНОЙ ФИЗИКИ
доц. КОТЛОВСКИЙ О.А.      514</t>
  </si>
  <si>
    <t>ОСНОВЫ ИНФОРМАЦИОННЫХ ТЕХНОЛОГИЙ
ст.пр. ДЯДЮН Т.А.                                                                         602</t>
  </si>
  <si>
    <t>МАТЕМАТИЧЕСКИЙ АНАЛИЗ
доц. ГРИЦУК Е.В.                702</t>
  </si>
  <si>
    <t>ЭЛЕМЕНТАРНАЯ МАТЕМАТИКА: ТРИГОНОМЕТРИЯ (ПР)
КАЛЛАУР Н.А.   603</t>
  </si>
  <si>
    <t>БЕЗОПАСНОСТЬ ЖИЗНЕДЕЯТЕЛЬНОСТИ ЧЕЛОВЕКА
ст.пр. ХАДЫЕВА В.С.             702</t>
  </si>
  <si>
    <t>БЕЗОПАСНОСТЬ ЖИЗНЕДЕЯТЕЛЬНОСТИ ЧЕЛОВЕКА (ПР)
РОМЕНКО И.Г.                  704</t>
  </si>
  <si>
    <t>БЕЗОПАСНОСТЬ ЖИЗНЕДЕЯТЕЛЬНОСТИ ЧЕЛОВЕКА (ПР)
ХОМИЧ Г.Е.                704</t>
  </si>
  <si>
    <t xml:space="preserve">
</t>
  </si>
  <si>
    <t>ЭКОНОМИЧЕСКАЯ ТЕОРИЯ (ПР)
ГВОЗДЬ Г.Ю.    704</t>
  </si>
  <si>
    <t>ИНФОРМАЦИОННЫЕ ТЕХНОЛОГИИ В ОБРАЗОВАНИИ
ст. пр. САВЧУК Л.Н.                                                                                           502</t>
  </si>
  <si>
    <t>ДИФФЕРЕНЦИАЛЬНАЯ ГЕОМЕТРИЯ (ПР)
ЗУБЕЙ Е.В.   601</t>
  </si>
  <si>
    <t>СОВРЕМЕННЫЕ ПЕДАГОГИЧЕСКИЕ ТЕХНОЛОГИИ
 доц. ГРИЦУК Е.В.                               601</t>
  </si>
  <si>
    <t>ЭЛЕМЕНТАРНАЯ МАТЕМАТИКА И ПРАКТИКУМ ПО РЕШЕНИЮ ПРЗ 
доц. КАЛЛАУР Н.А.     603</t>
  </si>
  <si>
    <t>ВНЕКЛАССНАЯ РАБОТА ПО ИНФОРМАТИКЕ
ТКАЧ С.Н.                            508</t>
  </si>
  <si>
    <t>ПЕДАГОГИКА (ПР)
ВИШНЯКОВ Р.В.    606</t>
  </si>
  <si>
    <t>МЕТОДЫ ЧИСЛЕННОГО АНАЛИЗА
проф. ВОЛКОВ В.М.   608</t>
  </si>
  <si>
    <t>ПОЛИТОЛОГИЯ 
ст.пр. СОКОЛОВСКАЯ М.Г.    420</t>
  </si>
  <si>
    <t>ФИЗИКА АТОМА И АТОМНЫХ ЯВЛЕНИЙ (ПР)
доц. КАЦ П.Б.               412</t>
  </si>
  <si>
    <t>СИСТЕМЫ КОМПЬЮТЕРНОГО 3-D МОДЕЛИРОВАНИЯ
доц. СЕРЫЙ А.И.       608</t>
  </si>
  <si>
    <t>КОРПОРАТИВНАЯ ЭТИКА (ПР)
КЛИМОВИЧ А.В.   606</t>
  </si>
  <si>
    <t>МЕТОДЫ МАТЕМАТИЧЕСКОЙ ФИЗИКИ (ПР)
СЕНДЕР Н.Н.         702</t>
  </si>
  <si>
    <t>МЕТОДИКА ПРЕПОДАВАНИЯ ФИЗИКИ (ПР)
МИНИЧ А.С.            518</t>
  </si>
  <si>
    <t xml:space="preserve">(1) МТУФЭ СЕМЕНЮК О.А.  518
</t>
  </si>
  <si>
    <t>АСТРОНОМИЯ
доц. СЕРЫЙ А.И.                               702</t>
  </si>
  <si>
    <t xml:space="preserve">
(2) НТО ГОЛОВКО В.А.  616</t>
  </si>
  <si>
    <t>(1) ИСМ КОТ М.Г.  503
15.00 (2) ИСМ КОТ М.Г.  503</t>
  </si>
  <si>
    <t>МОДЕЛИ ДАННЫХ И СИСТЕМЫ УПРАВЛЕНИЯ БАЗАМИ ДАННЫХ
ст.пр. КОНДРАТЮК А.П.   608</t>
  </si>
  <si>
    <t xml:space="preserve">(1) МРНЗ МАТЫСИК О.В.  616
</t>
  </si>
  <si>
    <t>ЭЛЕМЕНТЫ СТРУКТУРНОЙ ТЕХНОЛОГИИ ПРОГРАММИРОВАНИЯ
ст.пр. КОНДРАТЮК А.П.  608</t>
  </si>
  <si>
    <t xml:space="preserve">(1) ФИЗИКА МИНИЧ А.С. 409
</t>
  </si>
  <si>
    <t xml:space="preserve">
15.00 (2) АПОВС КОВАЛЬЧУК А.В.  714</t>
  </si>
  <si>
    <t xml:space="preserve">
(2) КС КОВАЛЬЧУК А.В.   714</t>
  </si>
  <si>
    <t xml:space="preserve">(1) МДСУБД ОЛИХВЕР П.О.  712
</t>
  </si>
  <si>
    <t>ОСНОВЫ УПРАВЛЕНИЯ ИНТЕЛЛЕКТУАЛЬНОЙ СОБСТВЕННОСТЬЮ  (ПР)
 РОМАНОВИЧ С.П.        402</t>
  </si>
  <si>
    <t xml:space="preserve">
(2) МЕХАНИКА МИНИЧ А.С. 409</t>
  </si>
  <si>
    <t>(1) ОП СЕРАЯ З.Н.  310
(2) ИСМ КОТ М.Г.  714</t>
  </si>
  <si>
    <t xml:space="preserve">
15.00 (2) ИСМ КОТ М.Г.  503</t>
  </si>
  <si>
    <t xml:space="preserve"> 15.00 (1)  МДСУБД КОВАЛЬЧУК А.В.  714
</t>
  </si>
  <si>
    <t xml:space="preserve">(1) РБДП КОВАЛЬЧУК А.В.   714
</t>
  </si>
  <si>
    <t xml:space="preserve">(1) ТВМС МИРСКАЯ Е.И.  503
</t>
  </si>
  <si>
    <t>(1) МПФ СЕМЕНЮК О.А.   518
(2) МПИ САВЧУК Л.Н.   616</t>
  </si>
  <si>
    <t>ПЕДАГОГИКА И ПСИХОЛОГИЯ ВЫСШЕГО ОБРАЗОВАНИЯ (ЛК)
 доц. СИВАШИНСКАЯ Е.Ф.                                                      402</t>
  </si>
  <si>
    <t xml:space="preserve">(1) ИНФОРМ. ТЕХН. В РЕКЛАМ.И МАРКТ. ДЕЯТ. (ЛК) ст.пр. ПИЛИПЧУК И.В. 614
</t>
  </si>
  <si>
    <t>(1) ТВМС КОТ М.Г. 714а
(2) СММОД ПИЛИПЧУК И.В.   620</t>
  </si>
  <si>
    <t xml:space="preserve">
 (2) МДСУБД КОВАЛЬЧУК А.В.  714</t>
  </si>
  <si>
    <t xml:space="preserve"> (1) ОСНОВЫ ПРЕДПР. И БИЗНЕС-ПЛАНИРОВАНИЯ (ЛК) ПИЛИПЧУК И.В.  714а
</t>
  </si>
  <si>
    <t xml:space="preserve">
(2) ОС ОЛИХВЕР П.О. 712</t>
  </si>
  <si>
    <r>
      <rPr>
        <b/>
        <sz val="18"/>
        <rFont val="Arial Cyr"/>
        <family val="0"/>
      </rPr>
      <t>КОРРУПЦИЯ И ЕЕ ОБЩЕСТВЕННАЯ ОПАСНОСТЬ</t>
    </r>
    <r>
      <rPr>
        <b/>
        <sz val="12"/>
        <rFont val="Arial Cyr"/>
        <family val="0"/>
      </rPr>
      <t xml:space="preserve">
доц. ЗАЙМИСТ Г.И.                                                                                                                                                                                        502</t>
    </r>
  </si>
  <si>
    <t>(1) АСТРОНОМИЯ СЕРЫЙ А.И. 710
(2) МТУФЭ СЕМЕНЮК О.А.  518</t>
  </si>
  <si>
    <t>(1) МТУФЭ СЕМЕНЮК О.А. 518
(2) ИСС ТКАЧ С.Н.  618</t>
  </si>
  <si>
    <t xml:space="preserve">
(2) МТУФЭ СЕМЕНЮК О.А.  518</t>
  </si>
  <si>
    <t>15.00 (1) МТУФЭ СЕМЕНЮК О.А.   518
(2) МФТ МИНИЧ А.С.   414</t>
  </si>
  <si>
    <t>(1) МТУФЭ СЕМЕНЮК О.А.   518
(2) СТП ТКАЧ С.Н.  618</t>
  </si>
  <si>
    <t xml:space="preserve">(1) МФТ МИНИЧ А.С.  414
</t>
  </si>
  <si>
    <t>(1) МФТ МИНИЧ А.С.  414
(2) МТУФЭ СЕМЕНЮК О.А.  518</t>
  </si>
  <si>
    <t>(1) КС БЕЛЕМУК О.В.   620
(2) К1С СЕРАЯ З.Н.  310</t>
  </si>
  <si>
    <t>15.00 (1) КС КОВАЛЬЧУК А.В.  714
15.00 (2) ТВМС КОТ М.Г.  714а</t>
  </si>
  <si>
    <t>(1) ВТЭ МОТУЗКО Д.А.  312
(2) ТСМЗ СЕРЫЙ А.И.  503</t>
  </si>
  <si>
    <t>(1) ИСС КУЛЕШ А.Ю. 714а
(2) ИСС КИСИЛЮК Е.В.  503</t>
  </si>
  <si>
    <t>(1) КГМ КОТ М.Г.  714а
(2) ТП ТКАЧ С.Н.  618</t>
  </si>
  <si>
    <t>(1) ЭСТП ОЛИХВЕР П.О.  712
(2) МЧА МАТЫСИК О.В.  616</t>
  </si>
  <si>
    <t>(1) МПП КАЧАЛОВСКАЯ Е.И.  620
(2) Л/С МФП МОТУЗКО Д.А.  503</t>
  </si>
  <si>
    <t xml:space="preserve">
(2) ТЕХ. OPENGL СЕРЫЙ А.И.  503</t>
  </si>
  <si>
    <t xml:space="preserve">(1) ОМОИ САВЧУК Л.Н.    620
</t>
  </si>
  <si>
    <t xml:space="preserve">
(2) ЗПСЛ СЕНДЕР А.Н.  714а</t>
  </si>
  <si>
    <t>(1) НП БЕЛЕМУК О.В.   714
(2) МЕХАНИКА МИНИЧ А.С.  409</t>
  </si>
  <si>
    <t>(1) СММОД МИРСКАЯ Е.И.   712
(2) МО ПАНТЕЛЕЕВА Е.В.  503</t>
  </si>
  <si>
    <t>(1) НТО ГОЛОВКО В.А.  616
(2) ИСМ КОТ М.Г.  310</t>
  </si>
  <si>
    <t>(1) ИСМ КОТ М.Г.   310
(2) МДСУБД ОЛИХВЕР П.О.  712</t>
  </si>
  <si>
    <t>(1) МТУФЭ СЕМЕНЮК О.А.  518
(2) МОЗИ ЗУБЕЙ Е.В.  512</t>
  </si>
  <si>
    <t>(1) ФААЯ МИНИЧ А.С.  406
(2) СК3D-М СЕРЫЙ А.И.     714а</t>
  </si>
  <si>
    <t>(1) КА ТРОФИМУК А.А.   618
(2) АПОВС КИСИЛЮК Е.В. 714а</t>
  </si>
  <si>
    <t>(1) ИСС КИСИЛЮК Е.В.  618
(2) ИСС КУЛЕШ А.Ю.  714</t>
  </si>
  <si>
    <t>(1) ТЕХ. OPENGL СЕРЫЙ А.И.  503
(2) ФААЯ МИНИЧ А.С.  406</t>
  </si>
  <si>
    <t>(1) ТСМЗИ СЕРЫЙ А.И.  503
(2) ВТЭ МОТУЗКО Д.А.  312</t>
  </si>
  <si>
    <t>(1) Л/С МФП МОТУЗКО Д.А.  503
(2) МПП ОЛИХВЕР П.О.  712</t>
  </si>
  <si>
    <t>(1) МОЗИ ЗУБЕЙ Е.В.  512
(2) АСТРОНОМИЯ СЕРЫЙ А.И.  710</t>
  </si>
  <si>
    <t>АНАЛИЗ И ПРОЕКТИРОВАНИЕ БИЗНЕС-ПРОЦЕССОВ (ЛАБ)
доц. СЕНДЕР А.Н.                                                                714а</t>
  </si>
  <si>
    <t>(1) АПОВС КИСИЛЮК Е.В.  620
(2) АПОВС КУЛЕШ А.Ю.  620</t>
  </si>
  <si>
    <t>(1) СУБД КОВАЛЬЧУК А.В.  503
(2) Л/С МФП МОТУЗКО Д.А.  503</t>
  </si>
  <si>
    <t>(1) ПР. НА ПЛ. MS.NET КОНДРАТЮК А.П.  620
(2) ПР. НА ПЛ. MS.NET ОЛИХВЕР П.О. 616</t>
  </si>
  <si>
    <t>(1) К1С СЕРАЯ З.Н. 310
(2) МЧА МАТЫСИК О.В.  712</t>
  </si>
  <si>
    <t xml:space="preserve">
(2) МРНЗ МАТЫСИК О.В.  712</t>
  </si>
  <si>
    <t>(1) АПОВС КУЛЕШ А.Ю. 310
15.00 (2) МТУФЭ СЕМЕНЮК О.А.  518</t>
  </si>
  <si>
    <t>(1) ФК МОТУЗКО Д.А.  503
(2) ПС КОВАЛЬЧУК А.В. 620</t>
  </si>
  <si>
    <t>(1) ИСМ КОТ М.Г.   712
(2) ТЛ СЕНДЕР А.Н.  714</t>
  </si>
  <si>
    <t>(1) ИСС БЕЛЕМУК О.В.  714а
(2) ФИЗИКА МИНИЧ А.С. 409</t>
  </si>
  <si>
    <t xml:space="preserve">
(2) ОМОИ САВЧУК Л.Н.    503</t>
  </si>
  <si>
    <t xml:space="preserve">(1) МПИ САВЧУК Л.Н.  620
</t>
  </si>
  <si>
    <t xml:space="preserve">(1) КА ТРОФИМУК А.А.  618
</t>
  </si>
  <si>
    <t>(1) ФИЗИКА МИНИЧ А.С. 409
(2) ВМКМ КУЛЕШ А.Ю.  618</t>
  </si>
  <si>
    <t xml:space="preserve">
(2)  ПВС КОВАЛЬЧУК А.В.   714</t>
  </si>
  <si>
    <t xml:space="preserve">(1) НП БЕЛЕМУК О.В.   712
</t>
  </si>
  <si>
    <t>(1) ОС КОНДРАТЮК А.П.  620
(2) АСД КОВАЛЬЧУК А.В.  714</t>
  </si>
  <si>
    <t>(1) ИТО КИСИЛЮК Е.В.  712
(2) ИТО КУЛЕШ А.Ю.   503</t>
  </si>
  <si>
    <t xml:space="preserve">
(2) ФК МОТУЗКО Д.А.  310</t>
  </si>
  <si>
    <t>(1) МЧА МАТЫСИК О.В.  714а
(2) ТВМС КОТ М.Г.    310</t>
  </si>
  <si>
    <t>МЕТОДИКА ПРЕПОДАВАНИЯ ФИЗИКИ (ПР)
МИНИЧ А.С.            514</t>
  </si>
  <si>
    <t>МЕТОДИКА ПРЕПОДАВАНИЯ ФИЗИКИ
доц, КОТЛОВСКИЙ О.А.                                      514</t>
  </si>
  <si>
    <t>МЕТОДИКА ПРЕПОДАВАНИЯ ФИЗИКИ
доц. КОТЛОВСКИЙ О.А.   514</t>
  </si>
  <si>
    <t>МЕТОДИКА ПРЕПОДАВАНИЯ ФИЗИКИ
доц. КОТЛОВСКИЙ О.А.               514</t>
  </si>
  <si>
    <t>МЕТОДИКА ПРЕПОДАВАНИЯ ФИЗИКИ (ПР)
СЕМЕНЮК О.А.     518</t>
  </si>
  <si>
    <t xml:space="preserve"> ПРОГРАММИРОВАНИЕ
ст.пр. БЕЛЕМУК О.В.  614</t>
  </si>
  <si>
    <t>(1) ИТРМД ПИЛИПЧУК И.В.  714а
(2) ЛЗС СЕНДЕР А.Н.  714а</t>
  </si>
  <si>
    <t>(1) АПОВС КУЛЕШ А.Ю.  310
(2) АПОВС КОВАЛЬЧУК А.В.  714</t>
  </si>
  <si>
    <t>ЧИСЛОВЫЕ И ФУНКЦИОНАЛЬНЫЕ РЯДЫ (ПР)
МАРЗАН С.А.     602</t>
  </si>
  <si>
    <t>ТЕОРИЯ ВЕРОЯТНОСТЕЙ И МАТЕМ. СТАТИСТИКА (ПР)
МЕЛЬНИКОВА И.Н.    602</t>
  </si>
  <si>
    <t>ФИЗИКА
доц. ДЕМИДЧИК А.В.                                                                         502</t>
  </si>
  <si>
    <t>АЛГЕБРА (ПР)
 ЗУБЕЙ Е.В.             514</t>
  </si>
  <si>
    <t>АКТУЛЬНЫЕ ПРОБЛЕМЫ АЛГЕРБЫ (ПР)
ТРОФИМУК А.А.    603</t>
  </si>
  <si>
    <t>КОМПЬЮТЕРНАЯ АЛГЕБРА 
проф.  ТРОФИМУК А.А.                                                                  502</t>
  </si>
  <si>
    <t>АНАЛИТИЧЕСКАЯ ГЕОМЕТРИЯ
доц. ЗУБЕЙ Е.В.              514</t>
  </si>
  <si>
    <t>ЧИСЛОВЫЕ И ФУНКЦИОНАЛЬНЫЕ РЯДЫ
доц. МАРЗАН С.А.     608</t>
  </si>
  <si>
    <t>(1) ДММЛ БУДЬКО А.Е.   608
(2) ОМП КОВАЛЬЧУК А.В.   620</t>
  </si>
  <si>
    <t>АНАЛИТИЧЕСКАЯ ГЕОМЕТРИЯ (ПР)
ЗУБЕЙ Е.В.   501</t>
  </si>
  <si>
    <t>МЕХАНИКА (ПР)
МАКОЕД И.И.              420</t>
  </si>
  <si>
    <t>МОДЕЛИРОВАНИЕ ФИЗИЧЕСКИХ ПРОЦЕССОВ
доц. МАКОЕД И.И.   420</t>
  </si>
  <si>
    <t>МЕТОДЫ ОПТИМИЗАЦИИ
доц. ПАНТЕЛЕЕВА Е.В.                                                     602</t>
  </si>
  <si>
    <t>КОМПЬЮТЕРНЫЕ СЕТИ
ст.пр. БЕЛЕМУК О.В.                              602</t>
  </si>
  <si>
    <t>СОЦИОЛОГИЯ
доц. ЛАГУНОВСКАЯ Е.А.                                                                                402</t>
  </si>
  <si>
    <t>БЕЛОРУССКИЙ ЯЗЫК (ПРОФЕССИОНАЛЬНАЯ ЛЕКСИКА)
ст. пр. КОРАБО О.А.   601</t>
  </si>
  <si>
    <t>ОБЩАЯ ФИЗИКА (ПР)
 КАЦ П.Б.                             704</t>
  </si>
  <si>
    <t>МЕТОДЫ ОБРАБОТКИ РЕЗУЛЬТАТОВ ИЗМЕРЕНИЙ (ПР)
СЕМЕНЮК О.А.                      514</t>
  </si>
  <si>
    <t>ДИФФЕРЕНЦИАЛЬНЫЕ УРАВНЕНИЯ
доц. ГРИЦУК Е.В.                                                602</t>
  </si>
  <si>
    <t>ТЕОРИЯ ВЕРОЯТНОСТЕЙ И МАТЕМАТИЧЕСКАЯ СТАТИСТИКА
доц. МИРСКАЯ Е.И.                                                                  702</t>
  </si>
  <si>
    <t>ДИФФЕРЕНЦИАЛЬНЫЕ УРАВНЕНИЯ (ПР)
 ГРИЦУК Е.В.                   602</t>
  </si>
  <si>
    <t>БЕЗОПАСНОСТЬ ЖИЗНЕДЕЯТЕЛЬНОСТИ ЧЕЛОВЕКА (ПР)
СТАРИНСКАЯ В.В.       601</t>
  </si>
  <si>
    <t>(1) ОМП КАЧАЛОВСКАЯ Е.И.   620
(2) ДММЛ БУДЬКО А.Е.      608</t>
  </si>
  <si>
    <t>ПРОМЫШЛЕННОЕ ПРОГРАММИРОВАНИЕ
ст.пр. КАЧАЛОВСКАЯ Е.И.                               614</t>
  </si>
  <si>
    <t>ТЕОРИЯ ВЕРОЯТНОСТЕЙ И МАТЕМ. СТАТИСТИКА
доц. МЕЛЬНИКОВА И.Н.    501</t>
  </si>
  <si>
    <t>ЭЛЕКТРИЧЕСТВО И МАГНЕТИЗМ (ПР)
СЕМЕНЮК О.А.                501</t>
  </si>
  <si>
    <r>
      <rPr>
        <b/>
        <sz val="22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              
      МИЛАЧ С.В.  301    КАЛИЛЕЦ Л.М. 305     ТРОЦЮК Т.С. 404    ПОВХ И.В. 412    КОВАЛЕНКО О.Н. 402    БАХУР И.Н.  420    КОВГАНКО Е.А. 601    ИВАНЮК Н.В. 606     СПЕСИВЦЕВА К.В. 505    ЛЕВОНЮК Л.Е. 709</t>
    </r>
  </si>
  <si>
    <t>РАЗРАБОТКА БАЗ ДАННЫХ И ПРИЛОЖЕНИЙ
ст.пр. КОНДРАТЮК А.П.  614</t>
  </si>
  <si>
    <t>ИНТЕГРАЛЬНОЕ ИСЧИСЛЕНИЕ И РЯДЫ (ПР)
ПАНТЕЛЕЕВА Е.В.       603</t>
  </si>
  <si>
    <t>ТЕОРЕТИЧЕСКАЯ ФИЗИКА
проф. ПЛЕТЮХОВ В.А.                            602</t>
  </si>
  <si>
    <t>МАТЕМАТИЧЕСКАЯ ТЕОРИЯ ФИНАНСОВЫХ РИСКОВ
доц. КОТ М.Г.    603</t>
  </si>
  <si>
    <t>ТЕОРЕТИЧЕСКАЯ ФИЗИКА
доц. КАЦ П.Б.                                         702</t>
  </si>
  <si>
    <t>ЭКОНОМИЧЕСКАЯ ТЕОРИЯ (ПР)
ГВОЗДЬ Г.Ю.    608</t>
  </si>
  <si>
    <t>ДИСКРЕТНАЯ МАТЕМАТИКА И МАТЕМАТИЧЕСКАЯ ЛОГИКА
доц. БУДЬКО А.Е.                                                                          602</t>
  </si>
  <si>
    <t>ДИФФЕРЕНЦИАЛЬНОЕ И ИНТЕГРАЛЬНОЕ ИСЧИСЛЕНИЕ (ПР)
ПАНТЕЛЕЕВА Е.В.                            601</t>
  </si>
  <si>
    <t>ДИФФЕРЕНЦИАЛЬНОЕ И ИНТЕГРАЛЬНОЕ ИСЧИСЛЕНИЕ (ПР)
МЕЛЬНИКОВА И.Н.                         501</t>
  </si>
  <si>
    <t>(1) УМФ БАСИК А.И.  501
(2) МО ПАНТЕЛЕЕВА Е.В.   503</t>
  </si>
  <si>
    <t>АНАЛИТИЧЕСКАЯ ГЕОМЕТРИЯ (ПР)
ЗУБЕЙ Е.В.      617</t>
  </si>
  <si>
    <t>СИСТЕМЫ И ТЕХНОЛОГИИ ПРОГРАММИРОВАНИЯ
ст.пр. ТКАЧ С.Н.             602</t>
  </si>
  <si>
    <t>ВНЕКЛАССНАЯ РАБОТА ПО МАТЕМАТИКЕ 
доц. МЕЛЬНИКОВА И.Н.    412</t>
  </si>
  <si>
    <t>АКТУЛЬНЫЕ ПРОБЛЕМЫ АЛГЕРБЫ (ПР)
ТРОФИМУК А.А.    601</t>
  </si>
  <si>
    <t>ТЕОРИЯ ВЕРОЯТНОСТЕЙ И ЭЛЕМЕНТЫ МАТ. СТАТИСТИКИ (ПР)
МЕЛЬНИКОВА И.Н.   606</t>
  </si>
  <si>
    <t>ЭЛЕМЕНТАРНАЯ МАТЕМАТИКА И ПРАКТИКУМ ПО РЕШЕНИЮ ЗАДАЧ
доц. ГРИНЬКО Е.П.                                614</t>
  </si>
  <si>
    <t>МАТЕМАТИЧЕСКАЯ И ПРИКЛАДНАЯ СТАТИСТИКА (ПР)
доц. МИРСКАЯ Е.И.           608</t>
  </si>
  <si>
    <t>МАТЕМАТИЧЕСКИЙ АНАЛИЗ
доц. ГРИЦУК Е.В.                601</t>
  </si>
  <si>
    <t>ТЕХНОЛОГИИ ПРОГРАММИРОВАНИЯ И МЕТОДЫ АЛГОРИТМИЗАЦИИ
ст.пр. ТКАЧ С.Н.     614</t>
  </si>
  <si>
    <t>ОБЩАЯ ФИЗИКА
доц. КАЦ П.Б.                             702</t>
  </si>
  <si>
    <t>(1) ППСЭБ (ЛК) доц. СЕРАЯ З.Н.   608
(2) КС КОВАЛЬЧУК А.В.  714</t>
  </si>
  <si>
    <t>(1) МОЗИ ЗУБЕЙ Е.В. 512
15.00 (2) МТУФЭ СЕМЕНЮК О.А.  518</t>
  </si>
  <si>
    <t xml:space="preserve">(1) АСТРОНОМИЯ СЕРЫЙ А.И. 710
</t>
  </si>
  <si>
    <t>АНАЛИТИЧЕСКАЯ ГЕОМЕТРИЯ (ПР)
ЗУБЕЙ Е.В.              514</t>
  </si>
  <si>
    <t>ЭЛЕМЕНТАРНАЯ МАТЕМАТИКА: АЛГЕБРА 
доц. ГРИНЬКО Е.П.    505</t>
  </si>
  <si>
    <t>ГЕОМЕТРИЧЕСКИЕ ПОСТРОЕНИЯ И ПРЕОБРАЗОВАНИЯ ПЛОСКОСТИ
доц. СЕРАЯ З.Н.         603</t>
  </si>
  <si>
    <t>ТЕХНОЛОГИИ ПРОГРАММИРОВАНИЯ
ст.пр. ТКАЧ С.Н.    614</t>
  </si>
  <si>
    <t>ПРАКТИКУМ ПО РЕШЕНИЮ ФИЗИЧЕСКИХ ЗАДАЧ (ПР)
СЕМЕНЮК О.А.  502</t>
  </si>
  <si>
    <t>ПРАКТИКУМ ПО РЕШЕНИЮ ФИЗИЧЕСКИХ ЗАДАЧ (ПР)
СЕМЕНЮК О.А.  501</t>
  </si>
  <si>
    <t xml:space="preserve">
 (2) ВМКМ КИСИЛЮК Е.В.  616</t>
  </si>
  <si>
    <t xml:space="preserve">(1) ИСС КИСИЛЮК Е.В.  503
</t>
  </si>
  <si>
    <t xml:space="preserve">15.00 (1) ВМКМ КИСИЛЮК Е.В.  616 
(2) ФИЗИКА МИНИЧ А.С. 409 </t>
  </si>
  <si>
    <t xml:space="preserve">
(2) ИСС КИСИЛЮК Е.В. 503</t>
  </si>
  <si>
    <t xml:space="preserve">(1) ИСС КУЛЕШ А.Ю.   310
</t>
  </si>
  <si>
    <t xml:space="preserve">
(2) НП ОЛИХВЕР П.О.  712</t>
  </si>
  <si>
    <t xml:space="preserve">(1) МЕХАНИКА МИНИЧ А.С. 409
</t>
  </si>
  <si>
    <t>15.00 (1) МТУФЭ СЕМЕНЮК О.А. 518
15.00 (2) МОЗИ ЗУБЕЙ Е.В.  503</t>
  </si>
  <si>
    <t>ТЕОРИЯ ЧИСЕЛ (ПР)
ТРОФИМУК А.А.  505</t>
  </si>
  <si>
    <t>ЭЛЕМЕНТАРНАЯ МАТЕМАТИКА И ПРАКТИКУМ ПО РЕШЕНИЮ ЗАДАЧ (ПР)
ГРИНЬКО Е.П.      502</t>
  </si>
  <si>
    <t>ИНТЕГРИРОВАННЫЙ КУРС ШКОЛЬНОЙ МАТЕМАТИКИ
доц. СЕНДЕР Н.Н.                402</t>
  </si>
  <si>
    <t>СТАТИСТИЧЕСКИЕ МЕТОДЫ МОДЕЛИРОВАНИЯ И ОБРАБОТКИ ДАННЫХ (д/с)
доц. МИРСКАЯ Е.И.              608</t>
  </si>
  <si>
    <t>(1) ВМКМ ГРИЦУК Д.В.  618
(2) ФИЗИКА МИНИЧ А.С. 409</t>
  </si>
  <si>
    <t>15.00 (1) ИСМ КОТ М.Г.  503
(2) ЗАКУП., ПРОИЗВОД. И СЕРВИС. ЛОГИСТИКА (лк) СЕНДЕР А.Н.   608</t>
  </si>
  <si>
    <t xml:space="preserve">
(2) ИСС БЕЛЕМУК О.В.  714а</t>
  </si>
  <si>
    <t xml:space="preserve">
(2) ИСС ТКАЧ С.Н. 618</t>
  </si>
  <si>
    <t>АДМИНИСТРИРОВАНИЕ СЕРВЕРОВ MICROSOFT IIS, APACHE, NGINX, LIGHTTPD
ст.пр.  КОНДРАТЮК А.П.                           712</t>
  </si>
  <si>
    <t>ЯЗЫК PHYTON В ПРОМЫШЛЕННОМ ОКРУЖЕНИИ
ст.пр. КОНДРАТЮК А.П.      712</t>
  </si>
  <si>
    <t xml:space="preserve">(1) АСД КОНДРАТЮК А.П.  712
</t>
  </si>
  <si>
    <t>(1) ПВС КОВАЛЬЧУК А.В.   616
(2) ОИТ КИСИЛЮК Е.В.   620</t>
  </si>
  <si>
    <t xml:space="preserve">
(2) ВМКМ КИСИЛЮК Е.В.     310</t>
  </si>
  <si>
    <t>(1) ВМКМ ГРИЦУК Д.В.  512
(2) ИСС КУЛЕШ А.Ю.    310</t>
  </si>
  <si>
    <t>(1) АПОВС ДЯДЮН Т.А. 312
(2) КА ТРОФИМУК А.А.  618</t>
  </si>
  <si>
    <t xml:space="preserve">(1) КА ТРОФИМУК А.А.   618
</t>
  </si>
  <si>
    <t xml:space="preserve">15.00 (1) ИСС КИСИЛЮК Е.В.  712
</t>
  </si>
  <si>
    <t xml:space="preserve">(1) ТПМА ТКАЧ С.Н.  618
</t>
  </si>
  <si>
    <t xml:space="preserve">
2) МПФ СЕМЕНЮК О.А.  518</t>
  </si>
  <si>
    <t>ПРАКТИКУМ ПО РЕШЕНИЮ ФИЗИЧЕСКИХ ЗАДАЧ (ПР)
СЕМЕНЮК О.А.      518</t>
  </si>
  <si>
    <r>
      <rPr>
        <b/>
        <sz val="16"/>
        <rFont val="Arial Cyr"/>
        <family val="0"/>
      </rPr>
      <t>ИНОСТРАННЫЙ ЯЗЫК</t>
    </r>
    <r>
      <rPr>
        <b/>
        <sz val="11"/>
        <rFont val="Arial Cyr"/>
        <family val="0"/>
      </rPr>
      <t xml:space="preserve">
ЛЕВОНЮК Л.Е.   305       КОВАЛЕНКО О.Н. 301        КАЛИЛЕЦ Л.М. 311         БАХУР И.Н.  412            ПОВХ И.В. 614</t>
    </r>
  </si>
  <si>
    <t xml:space="preserve">(1) ИТО САВЧУК Л.Н.  616
</t>
  </si>
  <si>
    <t xml:space="preserve">
(2) ИТО КИСИЛЮК Е.В.   616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</si>
</sst>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&quot;от &quot;d/mmm/yy"/>
    <numFmt numFmtId="181" formatCode="&quot;от &quot;d\ mmm\ yyyy"/>
    <numFmt numFmtId="182" formatCode="&quot;от  &quot;d\ mmm\ yyyy"/>
    <numFmt numFmtId="183" formatCode="d\ mmmm\ yyyy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&quot;от &quot;\d\ \m\m\m\ \y\y\y\y"/>
    <numFmt numFmtId="188" formatCode="dd\ mmm\ yy"/>
    <numFmt numFmtId="189" formatCode="d\ mmm\ yy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d\-mmm\-yyyy"/>
    <numFmt numFmtId="199" formatCode="\d\-\m\m\m\-\y\y\y\y"/>
    <numFmt numFmtId="200" formatCode="[$-FC19]d\ mmmm\ yyyy\ &quot;г.&quot;"/>
    <numFmt numFmtId="201" formatCode="[$€-2]\ ###,000_);[Red]\([$€-2]\ ###,000\)"/>
  </numFmts>
  <fonts count="6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6"/>
      <name val="Times New Roman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20"/>
      <name val="Times New Roman Cyr"/>
      <family val="0"/>
    </font>
    <font>
      <b/>
      <sz val="18"/>
      <name val="Arial Cyr"/>
      <family val="0"/>
    </font>
    <font>
      <b/>
      <sz val="20"/>
      <name val="Arial Cyr"/>
      <family val="0"/>
    </font>
    <font>
      <sz val="11"/>
      <name val="Arial Cyr"/>
      <family val="0"/>
    </font>
    <font>
      <b/>
      <sz val="2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Arial Cyr"/>
      <family val="0"/>
    </font>
    <font>
      <b/>
      <sz val="12"/>
      <color indexed="9"/>
      <name val="Arial Cyr"/>
      <family val="0"/>
    </font>
    <font>
      <b/>
      <sz val="28"/>
      <color indexed="63"/>
      <name val="Arial Cyr"/>
      <family val="0"/>
    </font>
    <font>
      <b/>
      <sz val="12"/>
      <color indexed="63"/>
      <name val="Arial Cyr"/>
      <family val="0"/>
    </font>
    <font>
      <b/>
      <sz val="24"/>
      <color indexed="63"/>
      <name val="Arial Cyr"/>
      <family val="0"/>
    </font>
    <font>
      <b/>
      <sz val="26"/>
      <color indexed="63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0"/>
      <name val="Arial Cyr"/>
      <family val="0"/>
    </font>
    <font>
      <b/>
      <sz val="12"/>
      <color theme="0"/>
      <name val="Arial Cyr"/>
      <family val="0"/>
    </font>
    <font>
      <b/>
      <sz val="28"/>
      <color theme="1" tint="0.34999001026153564"/>
      <name val="Arial Cyr"/>
      <family val="0"/>
    </font>
    <font>
      <b/>
      <sz val="12"/>
      <color theme="1" tint="0.34999001026153564"/>
      <name val="Arial Cyr"/>
      <family val="0"/>
    </font>
    <font>
      <b/>
      <sz val="24"/>
      <color theme="1" tint="0.34999001026153564"/>
      <name val="Arial Cyr"/>
      <family val="0"/>
    </font>
    <font>
      <b/>
      <sz val="26"/>
      <color theme="1" tint="0.34999001026153564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ashed"/>
      <right style="dashed"/>
      <top style="mediumDashDot"/>
      <bottom style="double"/>
    </border>
    <border>
      <left style="mediumDashDot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DashDot"/>
      <right style="dashed"/>
      <top style="dashed"/>
      <bottom>
        <color indexed="63"/>
      </bottom>
    </border>
    <border>
      <left style="mediumDashDot"/>
      <right style="dashed"/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ouble"/>
      <bottom style="double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dashed"/>
      <right style="dashed"/>
      <top style="dashed"/>
      <bottom style="double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ashed"/>
      <top>
        <color indexed="63"/>
      </top>
      <bottom style="double"/>
    </border>
    <border>
      <left style="dashed"/>
      <right style="dashed"/>
      <top style="double"/>
      <bottom style="dashed"/>
    </border>
    <border>
      <left style="mediumDashDot"/>
      <right style="dashed"/>
      <top style="double"/>
      <bottom style="dashed"/>
    </border>
    <border>
      <left style="mediumDashDot"/>
      <right style="dashed"/>
      <top style="dashed"/>
      <bottom style="double"/>
    </border>
    <border>
      <left style="dashed"/>
      <right style="medium"/>
      <top style="dashed"/>
      <bottom style="double"/>
    </border>
    <border>
      <left style="dashed"/>
      <right style="medium"/>
      <top style="double"/>
      <bottom style="dashed"/>
    </border>
    <border>
      <left>
        <color indexed="63"/>
      </left>
      <right style="dashed"/>
      <top style="double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dashed"/>
      <top style="dashed"/>
      <bottom style="dashed"/>
    </border>
    <border>
      <left>
        <color indexed="63"/>
      </left>
      <right style="dashed"/>
      <top style="dashed"/>
      <bottom style="double"/>
    </border>
    <border>
      <left style="mediumDashed"/>
      <right style="dashed"/>
      <top style="double"/>
      <bottom style="dashed"/>
    </border>
    <border>
      <left style="mediumDashed"/>
      <right style="dashed"/>
      <top style="dashed"/>
      <bottom style="dashed"/>
    </border>
    <border>
      <left style="mediumDashed"/>
      <right style="dashed"/>
      <top style="dashed"/>
      <bottom style="double"/>
    </border>
    <border>
      <left style="mediumDashDot"/>
      <right>
        <color indexed="63"/>
      </right>
      <top style="double"/>
      <bottom style="dashed"/>
    </border>
    <border>
      <left style="mediumDashDot"/>
      <right>
        <color indexed="63"/>
      </right>
      <top style="dashed"/>
      <bottom style="dashed"/>
    </border>
    <border>
      <left style="mediumDashDot"/>
      <right>
        <color indexed="63"/>
      </right>
      <top style="dashed"/>
      <bottom style="double"/>
    </border>
    <border>
      <left style="dashed"/>
      <right style="dashed"/>
      <top>
        <color indexed="63"/>
      </top>
      <bottom style="double"/>
    </border>
    <border>
      <left style="mediumDashDot"/>
      <right>
        <color indexed="63"/>
      </right>
      <top style="dashed"/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 style="medium"/>
      <top>
        <color indexed="63"/>
      </top>
      <bottom style="double"/>
    </border>
    <border>
      <left style="dashed"/>
      <right>
        <color indexed="63"/>
      </right>
      <top style="dashed"/>
      <bottom style="double"/>
    </border>
    <border>
      <left>
        <color indexed="63"/>
      </left>
      <right>
        <color indexed="63"/>
      </right>
      <top style="double"/>
      <bottom style="dashed"/>
    </border>
    <border>
      <left style="medium"/>
      <right style="medium"/>
      <top style="dashed"/>
      <bottom style="double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double"/>
    </border>
    <border>
      <left>
        <color indexed="63"/>
      </left>
      <right>
        <color indexed="63"/>
      </right>
      <top style="dashed"/>
      <bottom style="dashed"/>
    </border>
    <border>
      <left style="dashed"/>
      <right>
        <color indexed="63"/>
      </right>
      <top style="double"/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ouble"/>
    </border>
    <border>
      <left style="dashed"/>
      <right style="dashed"/>
      <top style="dashed"/>
      <bottom>
        <color indexed="63"/>
      </bottom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mediumDashDot"/>
      <right style="dashed"/>
      <top>
        <color indexed="63"/>
      </top>
      <bottom style="dashed"/>
    </border>
    <border>
      <left>
        <color indexed="63"/>
      </left>
      <right style="dashed"/>
      <top style="dashed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181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/>
    </xf>
    <xf numFmtId="183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83" fontId="4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83" fontId="4" fillId="33" borderId="22" xfId="0" applyNumberFormat="1" applyFont="1" applyFill="1" applyBorder="1" applyAlignment="1">
      <alignment horizontal="center" vertical="center" wrapText="1"/>
    </xf>
    <xf numFmtId="183" fontId="4" fillId="33" borderId="23" xfId="0" applyNumberFormat="1" applyFont="1" applyFill="1" applyBorder="1" applyAlignment="1">
      <alignment horizontal="center" vertical="center" wrapText="1"/>
    </xf>
    <xf numFmtId="183" fontId="4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/>
    </xf>
    <xf numFmtId="189" fontId="5" fillId="33" borderId="1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0" fontId="11" fillId="0" borderId="26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27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3" fillId="0" borderId="23" xfId="0" applyFont="1" applyFill="1" applyBorder="1" applyAlignment="1">
      <alignment horizontal="center" vertical="center" wrapText="1"/>
    </xf>
    <xf numFmtId="14" fontId="57" fillId="0" borderId="23" xfId="0" applyNumberFormat="1" applyFont="1" applyFill="1" applyBorder="1" applyAlignment="1">
      <alignment horizontal="center" vertical="center" wrapText="1"/>
    </xf>
    <xf numFmtId="183" fontId="3" fillId="34" borderId="0" xfId="0" applyNumberFormat="1" applyFont="1" applyFill="1" applyAlignment="1">
      <alignment vertical="center"/>
    </xf>
    <xf numFmtId="0" fontId="4" fillId="0" borderId="15" xfId="0" applyFont="1" applyFill="1" applyBorder="1" applyAlignment="1">
      <alignment vertical="center"/>
    </xf>
    <xf numFmtId="0" fontId="9" fillId="0" borderId="25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center"/>
    </xf>
    <xf numFmtId="183" fontId="6" fillId="33" borderId="12" xfId="0" applyNumberFormat="1" applyFont="1" applyFill="1" applyBorder="1" applyAlignment="1">
      <alignment horizontal="center" vertical="center" wrapText="1"/>
    </xf>
    <xf numFmtId="183" fontId="6" fillId="33" borderId="23" xfId="0" applyNumberFormat="1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/>
    </xf>
    <xf numFmtId="0" fontId="10" fillId="0" borderId="25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vertical="center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vertical="center" wrapText="1"/>
    </xf>
    <xf numFmtId="0" fontId="10" fillId="0" borderId="21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8" fillId="0" borderId="0" xfId="0" applyFont="1" applyFill="1" applyAlignment="1">
      <alignment vertical="top" wrapText="1"/>
    </xf>
    <xf numFmtId="183" fontId="14" fillId="0" borderId="0" xfId="0" applyNumberFormat="1" applyFont="1" applyFill="1" applyAlignment="1">
      <alignment vertical="center"/>
    </xf>
    <xf numFmtId="183" fontId="14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26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8" fillId="0" borderId="27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31" xfId="0" applyFont="1" applyFill="1" applyBorder="1" applyAlignment="1">
      <alignment horizontal="center" vertical="center" wrapText="1"/>
    </xf>
    <xf numFmtId="0" fontId="11" fillId="0" borderId="32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/>
    </xf>
    <xf numFmtId="0" fontId="11" fillId="0" borderId="32" xfId="0" applyFont="1" applyFill="1" applyBorder="1" applyAlignment="1">
      <alignment vertical="center"/>
    </xf>
    <xf numFmtId="0" fontId="11" fillId="0" borderId="21" xfId="0" applyFont="1" applyFill="1" applyBorder="1" applyAlignment="1">
      <alignment vertical="center" wrapText="1"/>
    </xf>
    <xf numFmtId="0" fontId="11" fillId="0" borderId="33" xfId="0" applyFont="1" applyFill="1" applyBorder="1" applyAlignment="1">
      <alignment vertical="center" wrapText="1"/>
    </xf>
    <xf numFmtId="0" fontId="11" fillId="0" borderId="32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top" wrapText="1"/>
    </xf>
    <xf numFmtId="0" fontId="10" fillId="0" borderId="25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58" fillId="0" borderId="34" xfId="0" applyFont="1" applyFill="1" applyBorder="1" applyAlignment="1">
      <alignment horizontal="center" vertical="center" wrapText="1"/>
    </xf>
    <xf numFmtId="0" fontId="58" fillId="0" borderId="35" xfId="0" applyFont="1" applyFill="1" applyBorder="1" applyAlignment="1">
      <alignment horizontal="center" vertical="center" wrapText="1"/>
    </xf>
    <xf numFmtId="0" fontId="58" fillId="0" borderId="3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/>
    </xf>
    <xf numFmtId="0" fontId="15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6" fillId="33" borderId="16" xfId="0" applyNumberFormat="1" applyFont="1" applyFill="1" applyBorder="1" applyAlignment="1">
      <alignment horizontal="center" vertical="center" wrapText="1"/>
    </xf>
    <xf numFmtId="183" fontId="6" fillId="33" borderId="24" xfId="0" applyNumberFormat="1" applyFont="1" applyFill="1" applyBorder="1" applyAlignment="1">
      <alignment horizontal="center" vertical="center" wrapText="1"/>
    </xf>
    <xf numFmtId="0" fontId="15" fillId="0" borderId="19" xfId="0" applyFont="1" applyBorder="1" applyAlignment="1">
      <alignment/>
    </xf>
    <xf numFmtId="0" fontId="11" fillId="0" borderId="37" xfId="0" applyFont="1" applyFill="1" applyBorder="1" applyAlignment="1">
      <alignment horizontal="center" vertical="center" wrapText="1"/>
    </xf>
    <xf numFmtId="0" fontId="11" fillId="0" borderId="38" xfId="0" applyFont="1" applyFill="1" applyBorder="1" applyAlignment="1">
      <alignment horizontal="center" vertical="center" wrapText="1"/>
    </xf>
    <xf numFmtId="0" fontId="11" fillId="0" borderId="3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183" fontId="4" fillId="33" borderId="4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183" fontId="3" fillId="0" borderId="12" xfId="0" applyNumberFormat="1" applyFont="1" applyFill="1" applyBorder="1" applyAlignment="1">
      <alignment horizontal="center" vertical="center" wrapText="1"/>
    </xf>
    <xf numFmtId="183" fontId="3" fillId="0" borderId="16" xfId="0" applyNumberFormat="1" applyFont="1" applyFill="1" applyBorder="1" applyAlignment="1">
      <alignment horizontal="center" vertical="center" wrapText="1"/>
    </xf>
    <xf numFmtId="183" fontId="3" fillId="0" borderId="23" xfId="0" applyNumberFormat="1" applyFont="1" applyFill="1" applyBorder="1" applyAlignment="1">
      <alignment horizontal="center" vertical="center" wrapText="1"/>
    </xf>
    <xf numFmtId="183" fontId="3" fillId="0" borderId="24" xfId="0" applyNumberFormat="1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1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45" xfId="0" applyFont="1" applyFill="1" applyBorder="1" applyAlignment="1">
      <alignment horizontal="center" vertical="center" wrapText="1"/>
    </xf>
    <xf numFmtId="0" fontId="11" fillId="0" borderId="46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horizontal="center" vertical="center" wrapText="1"/>
    </xf>
    <xf numFmtId="0" fontId="11" fillId="0" borderId="48" xfId="0" applyFont="1" applyFill="1" applyBorder="1" applyAlignment="1">
      <alignment horizontal="center" vertical="center" wrapText="1"/>
    </xf>
    <xf numFmtId="0" fontId="11" fillId="0" borderId="31" xfId="0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0" fontId="59" fillId="0" borderId="15" xfId="0" applyFont="1" applyFill="1" applyBorder="1" applyAlignment="1">
      <alignment vertical="center" wrapText="1"/>
    </xf>
    <xf numFmtId="0" fontId="11" fillId="0" borderId="21" xfId="0" applyFont="1" applyFill="1" applyBorder="1" applyAlignment="1">
      <alignment vertical="center"/>
    </xf>
    <xf numFmtId="0" fontId="60" fillId="0" borderId="15" xfId="0" applyFont="1" applyFill="1" applyBorder="1" applyAlignment="1">
      <alignment horizontal="center" vertical="center" wrapText="1"/>
    </xf>
    <xf numFmtId="0" fontId="51" fillId="29" borderId="0" xfId="52" applyAlignment="1">
      <alignment vertical="center"/>
    </xf>
    <xf numFmtId="183" fontId="3" fillId="34" borderId="0" xfId="0" applyNumberFormat="1" applyFont="1" applyFill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/>
    </xf>
    <xf numFmtId="0" fontId="3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61" fillId="35" borderId="49" xfId="0" applyFont="1" applyFill="1" applyBorder="1" applyAlignment="1">
      <alignment vertical="center" wrapText="1"/>
    </xf>
    <xf numFmtId="0" fontId="61" fillId="35" borderId="32" xfId="0" applyFont="1" applyFill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50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1" fillId="0" borderId="51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10" fillId="0" borderId="51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35" borderId="45" xfId="0" applyFont="1" applyFill="1" applyBorder="1" applyAlignment="1">
      <alignment vertical="center" wrapText="1"/>
    </xf>
    <xf numFmtId="0" fontId="10" fillId="35" borderId="30" xfId="0" applyFont="1" applyFill="1" applyBorder="1" applyAlignment="1">
      <alignment vertical="center" wrapText="1"/>
    </xf>
    <xf numFmtId="0" fontId="6" fillId="35" borderId="54" xfId="0" applyFont="1" applyFill="1" applyBorder="1" applyAlignment="1">
      <alignment vertical="center" wrapText="1"/>
    </xf>
    <xf numFmtId="0" fontId="6" fillId="35" borderId="33" xfId="0" applyFont="1" applyFill="1" applyBorder="1" applyAlignment="1">
      <alignment vertical="center" wrapText="1"/>
    </xf>
    <xf numFmtId="0" fontId="3" fillId="35" borderId="45" xfId="0" applyFont="1" applyFill="1" applyBorder="1" applyAlignment="1">
      <alignment vertical="center" wrapText="1"/>
    </xf>
    <xf numFmtId="0" fontId="3" fillId="35" borderId="30" xfId="0" applyFont="1" applyFill="1" applyBorder="1" applyAlignment="1">
      <alignment vertical="center" wrapText="1"/>
    </xf>
    <xf numFmtId="0" fontId="10" fillId="0" borderId="49" xfId="0" applyFont="1" applyFill="1" applyBorder="1" applyAlignment="1">
      <alignment vertical="center" wrapText="1"/>
    </xf>
    <xf numFmtId="0" fontId="10" fillId="0" borderId="54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vertical="center"/>
    </xf>
    <xf numFmtId="0" fontId="11" fillId="0" borderId="55" xfId="0" applyFont="1" applyFill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vertical="center"/>
    </xf>
    <xf numFmtId="0" fontId="11" fillId="0" borderId="58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0" fontId="15" fillId="0" borderId="5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1" fillId="0" borderId="4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0" fillId="0" borderId="6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54" xfId="0" applyFont="1" applyFill="1" applyBorder="1" applyAlignment="1">
      <alignment horizontal="center" vertical="center" wrapText="1"/>
    </xf>
    <xf numFmtId="0" fontId="11" fillId="35" borderId="3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35" borderId="42" xfId="0" applyFont="1" applyFill="1" applyBorder="1" applyAlignment="1">
      <alignment horizontal="center" vertical="center" wrapText="1"/>
    </xf>
    <xf numFmtId="0" fontId="10" fillId="35" borderId="49" xfId="0" applyFont="1" applyFill="1" applyBorder="1" applyAlignment="1">
      <alignment horizontal="center" vertical="center" wrapText="1"/>
    </xf>
    <xf numFmtId="0" fontId="10" fillId="35" borderId="32" xfId="0" applyFont="1" applyFill="1" applyBorder="1" applyAlignment="1">
      <alignment horizontal="center" vertical="center" wrapText="1"/>
    </xf>
    <xf numFmtId="0" fontId="59" fillId="35" borderId="15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wrapText="1"/>
    </xf>
    <xf numFmtId="183" fontId="3" fillId="34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horizontal="center" vertical="top" wrapText="1"/>
    </xf>
    <xf numFmtId="0" fontId="10" fillId="35" borderId="15" xfId="0" applyFont="1" applyFill="1" applyBorder="1" applyAlignment="1">
      <alignment horizontal="center" vertical="center" wrapText="1"/>
    </xf>
    <xf numFmtId="0" fontId="13" fillId="35" borderId="2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10" fillId="35" borderId="2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2" fillId="35" borderId="15" xfId="0" applyFont="1" applyFill="1" applyBorder="1" applyAlignment="1">
      <alignment horizontal="center" vertical="center" wrapText="1"/>
    </xf>
    <xf numFmtId="0" fontId="62" fillId="35" borderId="55" xfId="0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3" fillId="31" borderId="15" xfId="0" applyFont="1" applyFill="1" applyBorder="1" applyAlignment="1">
      <alignment horizontal="center" vertical="center" wrapText="1"/>
    </xf>
    <xf numFmtId="0" fontId="13" fillId="31" borderId="56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top" wrapText="1"/>
    </xf>
    <xf numFmtId="0" fontId="6" fillId="0" borderId="2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top" wrapText="1"/>
    </xf>
    <xf numFmtId="183" fontId="14" fillId="0" borderId="0" xfId="0" applyNumberFormat="1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P39"/>
  <sheetViews>
    <sheetView showGridLines="0" view="pageBreakPreview" zoomScale="55" zoomScaleNormal="70" zoomScaleSheetLayoutView="55" zoomScalePageLayoutView="0" workbookViewId="0" topLeftCell="A4">
      <selection activeCell="Y7" sqref="Y7"/>
    </sheetView>
  </sheetViews>
  <sheetFormatPr defaultColWidth="9.00390625" defaultRowHeight="12.75"/>
  <cols>
    <col min="1" max="1" width="7.375" style="18" customWidth="1"/>
    <col min="2" max="5" width="43.25390625" style="2" customWidth="1"/>
    <col min="6" max="6" width="43.25390625" style="19" customWidth="1"/>
    <col min="7" max="8" width="26.375" style="2" hidden="1" customWidth="1"/>
    <col min="9" max="9" width="26.375" style="19" hidden="1" customWidth="1"/>
    <col min="10" max="16384" width="9.125" style="6" customWidth="1"/>
  </cols>
  <sheetData>
    <row r="1" spans="1:7" ht="124.5" customHeight="1">
      <c r="A1" s="12"/>
      <c r="B1" s="209" t="s">
        <v>20</v>
      </c>
      <c r="C1" s="209"/>
      <c r="D1" s="209"/>
      <c r="E1" s="207" t="s">
        <v>60</v>
      </c>
      <c r="F1" s="207"/>
      <c r="G1" s="88"/>
    </row>
    <row r="2" spans="1:9" ht="18">
      <c r="A2" s="208" t="str">
        <f>"РАСПИСАНИЕ  1  КУРСА  С  "&amp;TEXT(A4,"ДД. ММ. ГГГГ")&amp;" ПО  "&amp;TEXT(A4+5,"ДД. ММ. ГГГГ")</f>
        <v>РАСПИСАНИЕ  1  КУРСА  С  26. 09. 2022 ПО  01. 10. 2022</v>
      </c>
      <c r="B2" s="208"/>
      <c r="C2" s="208"/>
      <c r="D2" s="208"/>
      <c r="E2" s="208"/>
      <c r="F2" s="208"/>
      <c r="G2" s="208"/>
      <c r="H2" s="208"/>
      <c r="I2" s="208"/>
    </row>
    <row r="3" ht="13.5" thickBot="1"/>
    <row r="4" spans="1:9" ht="21" thickBot="1">
      <c r="A4" s="28">
        <v>44830</v>
      </c>
      <c r="B4" s="32" t="s">
        <v>18</v>
      </c>
      <c r="C4" s="32" t="s">
        <v>21</v>
      </c>
      <c r="D4" s="32" t="s">
        <v>8</v>
      </c>
      <c r="E4" s="32" t="s">
        <v>9</v>
      </c>
      <c r="F4" s="32" t="s">
        <v>28</v>
      </c>
      <c r="G4" s="32" t="s">
        <v>8</v>
      </c>
      <c r="H4" s="32" t="s">
        <v>9</v>
      </c>
      <c r="I4" s="32" t="s">
        <v>28</v>
      </c>
    </row>
    <row r="5" spans="1:9" ht="12.75" customHeight="1" thickBot="1" thickTop="1">
      <c r="A5" s="138" t="s">
        <v>19</v>
      </c>
      <c r="B5" s="23">
        <f aca="true" t="shared" si="0" ref="B5:I5">$A$4</f>
        <v>44830</v>
      </c>
      <c r="C5" s="23">
        <f t="shared" si="0"/>
        <v>44830</v>
      </c>
      <c r="D5" s="23">
        <f t="shared" si="0"/>
        <v>44830</v>
      </c>
      <c r="E5" s="23">
        <f t="shared" si="0"/>
        <v>44830</v>
      </c>
      <c r="F5" s="23">
        <f t="shared" si="0"/>
        <v>44830</v>
      </c>
      <c r="G5" s="23">
        <f t="shared" si="0"/>
        <v>44830</v>
      </c>
      <c r="H5" s="23">
        <f t="shared" si="0"/>
        <v>44830</v>
      </c>
      <c r="I5" s="23">
        <f t="shared" si="0"/>
        <v>44830</v>
      </c>
    </row>
    <row r="6" spans="1:9" ht="60" customHeight="1" thickTop="1">
      <c r="A6" s="8" t="s">
        <v>0</v>
      </c>
      <c r="B6" s="33" t="s">
        <v>82</v>
      </c>
      <c r="C6" s="33" t="s">
        <v>357</v>
      </c>
      <c r="D6" s="192" t="s">
        <v>186</v>
      </c>
      <c r="E6" s="192"/>
      <c r="F6" s="33" t="s">
        <v>100</v>
      </c>
      <c r="G6" s="36"/>
      <c r="H6" s="9"/>
      <c r="I6" s="9"/>
    </row>
    <row r="7" spans="1:9" ht="60" customHeight="1">
      <c r="A7" s="8" t="s">
        <v>25</v>
      </c>
      <c r="B7" s="206" t="s">
        <v>76</v>
      </c>
      <c r="C7" s="206"/>
      <c r="D7" s="206"/>
      <c r="E7" s="206"/>
      <c r="F7" s="206"/>
      <c r="G7" s="206"/>
      <c r="H7" s="9"/>
      <c r="I7" s="9"/>
    </row>
    <row r="8" spans="1:9" ht="60" customHeight="1">
      <c r="A8" s="8" t="s">
        <v>29</v>
      </c>
      <c r="B8" s="210" t="s">
        <v>196</v>
      </c>
      <c r="C8" s="210"/>
      <c r="D8" s="210"/>
      <c r="E8" s="210"/>
      <c r="F8" s="210"/>
      <c r="G8" s="9"/>
      <c r="H8" s="9"/>
      <c r="I8" s="9"/>
    </row>
    <row r="9" spans="1:9" ht="60" customHeight="1" thickBot="1">
      <c r="A9" s="7" t="s">
        <v>26</v>
      </c>
      <c r="B9" s="195" t="s">
        <v>192</v>
      </c>
      <c r="C9" s="195"/>
      <c r="D9" s="35"/>
      <c r="E9" s="35"/>
      <c r="F9" s="185" t="s">
        <v>269</v>
      </c>
      <c r="G9" s="35"/>
      <c r="H9" s="35"/>
      <c r="I9" s="35"/>
    </row>
    <row r="10" spans="1:9" ht="14.25" customHeight="1" thickBot="1" thickTop="1">
      <c r="A10" s="4" t="s">
        <v>3</v>
      </c>
      <c r="B10" s="5">
        <f aca="true" t="shared" si="1" ref="B10:I10">$A$4+1</f>
        <v>44831</v>
      </c>
      <c r="C10" s="5">
        <f t="shared" si="1"/>
        <v>44831</v>
      </c>
      <c r="D10" s="5">
        <f t="shared" si="1"/>
        <v>44831</v>
      </c>
      <c r="E10" s="5">
        <f t="shared" si="1"/>
        <v>44831</v>
      </c>
      <c r="F10" s="13">
        <f t="shared" si="1"/>
        <v>44831</v>
      </c>
      <c r="G10" s="5">
        <f t="shared" si="1"/>
        <v>44831</v>
      </c>
      <c r="H10" s="5">
        <f t="shared" si="1"/>
        <v>44831</v>
      </c>
      <c r="I10" s="13">
        <f t="shared" si="1"/>
        <v>44831</v>
      </c>
    </row>
    <row r="11" spans="1:9" ht="60" customHeight="1" thickTop="1">
      <c r="A11" s="8" t="s">
        <v>0</v>
      </c>
      <c r="B11" s="34" t="s">
        <v>390</v>
      </c>
      <c r="C11" s="33" t="s">
        <v>242</v>
      </c>
      <c r="D11" s="33" t="s">
        <v>93</v>
      </c>
      <c r="E11" s="33" t="s">
        <v>374</v>
      </c>
      <c r="F11" s="33" t="s">
        <v>102</v>
      </c>
      <c r="G11" s="9"/>
      <c r="H11" s="9"/>
      <c r="I11" s="9"/>
    </row>
    <row r="12" spans="1:9" ht="60" customHeight="1">
      <c r="A12" s="8" t="s">
        <v>25</v>
      </c>
      <c r="B12" s="34" t="s">
        <v>346</v>
      </c>
      <c r="C12" s="34" t="s">
        <v>88</v>
      </c>
      <c r="D12" s="34" t="s">
        <v>375</v>
      </c>
      <c r="E12" s="34" t="s">
        <v>93</v>
      </c>
      <c r="F12" s="34" t="s">
        <v>337</v>
      </c>
      <c r="G12" s="9"/>
      <c r="H12" s="9"/>
      <c r="I12" s="9"/>
    </row>
    <row r="13" spans="1:9" ht="60" customHeight="1">
      <c r="A13" s="8" t="s">
        <v>29</v>
      </c>
      <c r="B13" s="34" t="s">
        <v>85</v>
      </c>
      <c r="C13" s="174" t="s">
        <v>235</v>
      </c>
      <c r="D13" s="34" t="s">
        <v>349</v>
      </c>
      <c r="E13" s="34" t="s">
        <v>348</v>
      </c>
      <c r="F13" s="174" t="s">
        <v>300</v>
      </c>
      <c r="G13" s="9"/>
      <c r="H13" s="9"/>
      <c r="I13" s="9"/>
    </row>
    <row r="14" spans="1:9" s="20" customFormat="1" ht="60" customHeight="1" thickBot="1">
      <c r="A14" s="7" t="s">
        <v>26</v>
      </c>
      <c r="B14" s="35" t="s">
        <v>355</v>
      </c>
      <c r="C14" s="35" t="s">
        <v>91</v>
      </c>
      <c r="D14" s="202" t="s">
        <v>373</v>
      </c>
      <c r="E14" s="202"/>
      <c r="F14" s="35" t="s">
        <v>350</v>
      </c>
      <c r="G14" s="35"/>
      <c r="H14" s="35"/>
      <c r="I14" s="35"/>
    </row>
    <row r="15" spans="1:9" ht="14.25" customHeight="1" thickBot="1" thickTop="1">
      <c r="A15" s="4" t="s">
        <v>4</v>
      </c>
      <c r="B15" s="24">
        <f aca="true" t="shared" si="2" ref="B15:I15">$A$4+2</f>
        <v>44832</v>
      </c>
      <c r="C15" s="24">
        <f t="shared" si="2"/>
        <v>44832</v>
      </c>
      <c r="D15" s="24">
        <f t="shared" si="2"/>
        <v>44832</v>
      </c>
      <c r="E15" s="24">
        <f t="shared" si="2"/>
        <v>44832</v>
      </c>
      <c r="F15" s="25">
        <f t="shared" si="2"/>
        <v>44832</v>
      </c>
      <c r="G15" s="24">
        <f t="shared" si="2"/>
        <v>44832</v>
      </c>
      <c r="H15" s="24">
        <f t="shared" si="2"/>
        <v>44832</v>
      </c>
      <c r="I15" s="25">
        <f t="shared" si="2"/>
        <v>44832</v>
      </c>
    </row>
    <row r="16" spans="1:9" ht="60" customHeight="1" thickTop="1">
      <c r="A16" s="8" t="s">
        <v>0</v>
      </c>
      <c r="B16" s="33" t="s">
        <v>234</v>
      </c>
      <c r="C16" s="33" t="s">
        <v>90</v>
      </c>
      <c r="D16" s="192" t="s">
        <v>203</v>
      </c>
      <c r="E16" s="192"/>
      <c r="F16" s="183" t="s">
        <v>103</v>
      </c>
      <c r="G16" s="9"/>
      <c r="H16" s="9"/>
      <c r="I16" s="9"/>
    </row>
    <row r="17" spans="1:16" ht="60" customHeight="1">
      <c r="A17" s="8" t="s">
        <v>25</v>
      </c>
      <c r="B17" s="191" t="s">
        <v>83</v>
      </c>
      <c r="C17" s="196"/>
      <c r="D17" s="34" t="s">
        <v>204</v>
      </c>
      <c r="E17" s="34" t="s">
        <v>362</v>
      </c>
      <c r="F17" s="34" t="s">
        <v>101</v>
      </c>
      <c r="G17" s="9"/>
      <c r="H17" s="9"/>
      <c r="I17" s="9"/>
      <c r="P17" s="6" t="s">
        <v>41</v>
      </c>
    </row>
    <row r="18" spans="1:9" ht="60" customHeight="1">
      <c r="A18" s="8" t="s">
        <v>29</v>
      </c>
      <c r="B18" s="203" t="s">
        <v>366</v>
      </c>
      <c r="C18" s="204"/>
      <c r="D18" s="204"/>
      <c r="E18" s="204"/>
      <c r="F18" s="205"/>
      <c r="G18" s="9"/>
      <c r="H18" s="9"/>
      <c r="I18" s="9"/>
    </row>
    <row r="19" spans="1:9" s="20" customFormat="1" ht="60" customHeight="1" thickBot="1">
      <c r="A19" s="7" t="s">
        <v>26</v>
      </c>
      <c r="B19" s="199" t="s">
        <v>282</v>
      </c>
      <c r="C19" s="200"/>
      <c r="D19" s="200"/>
      <c r="E19" s="200"/>
      <c r="F19" s="201"/>
      <c r="G19" s="35"/>
      <c r="H19" s="35"/>
      <c r="I19" s="35"/>
    </row>
    <row r="20" spans="1:9" ht="14.25" customHeight="1" thickBot="1" thickTop="1">
      <c r="A20" s="4" t="s">
        <v>5</v>
      </c>
      <c r="B20" s="24">
        <f>$A$4+3</f>
        <v>44833</v>
      </c>
      <c r="C20" s="24">
        <f aca="true" t="shared" si="3" ref="C20:I20">$A$4+3</f>
        <v>44833</v>
      </c>
      <c r="D20" s="24">
        <f t="shared" si="3"/>
        <v>44833</v>
      </c>
      <c r="E20" s="24">
        <f t="shared" si="3"/>
        <v>44833</v>
      </c>
      <c r="F20" s="25">
        <f t="shared" si="3"/>
        <v>44833</v>
      </c>
      <c r="G20" s="24">
        <f t="shared" si="3"/>
        <v>44833</v>
      </c>
      <c r="H20" s="24">
        <f t="shared" si="3"/>
        <v>44833</v>
      </c>
      <c r="I20" s="25">
        <f t="shared" si="3"/>
        <v>44833</v>
      </c>
    </row>
    <row r="21" spans="1:9" ht="60" customHeight="1" thickTop="1">
      <c r="A21" s="8" t="s">
        <v>0</v>
      </c>
      <c r="B21" s="33" t="s">
        <v>86</v>
      </c>
      <c r="D21" s="89"/>
      <c r="E21" s="147"/>
      <c r="F21" s="34" t="s">
        <v>104</v>
      </c>
      <c r="G21" s="36"/>
      <c r="H21" s="9"/>
      <c r="I21" s="9"/>
    </row>
    <row r="22" spans="1:9" ht="60" customHeight="1">
      <c r="A22" s="8" t="s">
        <v>25</v>
      </c>
      <c r="B22" s="206" t="s">
        <v>183</v>
      </c>
      <c r="C22" s="206"/>
      <c r="D22" s="206"/>
      <c r="E22" s="206"/>
      <c r="F22" s="206"/>
      <c r="G22" s="206"/>
      <c r="H22" s="9"/>
      <c r="I22" s="9"/>
    </row>
    <row r="23" spans="1:9" ht="60" customHeight="1">
      <c r="A23" s="8" t="s">
        <v>29</v>
      </c>
      <c r="B23" s="34" t="s">
        <v>391</v>
      </c>
      <c r="C23" s="34" t="s">
        <v>91</v>
      </c>
      <c r="D23" s="34" t="s">
        <v>97</v>
      </c>
      <c r="E23" s="34" t="s">
        <v>99</v>
      </c>
      <c r="F23" s="174" t="s">
        <v>104</v>
      </c>
      <c r="G23" s="9"/>
      <c r="H23" s="9"/>
      <c r="I23" s="9"/>
    </row>
    <row r="24" spans="1:9" ht="60" customHeight="1" thickBot="1">
      <c r="A24" s="7" t="s">
        <v>26</v>
      </c>
      <c r="B24" s="197" t="s">
        <v>236</v>
      </c>
      <c r="C24" s="198"/>
      <c r="D24" s="35" t="s">
        <v>98</v>
      </c>
      <c r="E24" s="35" t="s">
        <v>95</v>
      </c>
      <c r="F24" s="35" t="s">
        <v>84</v>
      </c>
      <c r="G24" s="35"/>
      <c r="H24" s="35"/>
      <c r="I24" s="35"/>
    </row>
    <row r="25" spans="1:9" ht="14.25" customHeight="1" thickBot="1" thickTop="1">
      <c r="A25" s="4" t="s">
        <v>6</v>
      </c>
      <c r="B25" s="24">
        <f aca="true" t="shared" si="4" ref="B25:I25">$A$4+4</f>
        <v>44834</v>
      </c>
      <c r="C25" s="24">
        <f t="shared" si="4"/>
        <v>44834</v>
      </c>
      <c r="D25" s="24">
        <f t="shared" si="4"/>
        <v>44834</v>
      </c>
      <c r="E25" s="24">
        <f t="shared" si="4"/>
        <v>44834</v>
      </c>
      <c r="F25" s="25">
        <f t="shared" si="4"/>
        <v>44834</v>
      </c>
      <c r="G25" s="24">
        <f t="shared" si="4"/>
        <v>44834</v>
      </c>
      <c r="H25" s="24">
        <f t="shared" si="4"/>
        <v>44834</v>
      </c>
      <c r="I25" s="25">
        <f t="shared" si="4"/>
        <v>44834</v>
      </c>
    </row>
    <row r="26" spans="1:9" ht="60" customHeight="1" thickTop="1">
      <c r="A26" s="8" t="s">
        <v>0</v>
      </c>
      <c r="B26" s="33" t="s">
        <v>233</v>
      </c>
      <c r="C26" s="183" t="s">
        <v>326</v>
      </c>
      <c r="D26" s="192" t="s">
        <v>92</v>
      </c>
      <c r="E26" s="192"/>
      <c r="F26" s="33" t="s">
        <v>327</v>
      </c>
      <c r="G26" s="9"/>
      <c r="H26" s="9"/>
      <c r="I26" s="9"/>
    </row>
    <row r="27" spans="1:9" ht="60" customHeight="1">
      <c r="A27" s="8" t="s">
        <v>25</v>
      </c>
      <c r="B27" s="34" t="s">
        <v>216</v>
      </c>
      <c r="C27" s="34" t="s">
        <v>406</v>
      </c>
      <c r="D27" s="34" t="s">
        <v>96</v>
      </c>
      <c r="E27" s="34" t="s">
        <v>377</v>
      </c>
      <c r="F27" s="34" t="s">
        <v>237</v>
      </c>
      <c r="G27" s="9"/>
      <c r="H27" s="9"/>
      <c r="I27" s="9"/>
    </row>
    <row r="28" spans="1:9" ht="60" customHeight="1">
      <c r="A28" s="8" t="s">
        <v>29</v>
      </c>
      <c r="B28" s="34" t="s">
        <v>232</v>
      </c>
      <c r="C28" s="34" t="s">
        <v>84</v>
      </c>
      <c r="D28" s="190" t="s">
        <v>94</v>
      </c>
      <c r="E28" s="191"/>
      <c r="F28" s="34" t="s">
        <v>105</v>
      </c>
      <c r="G28" s="9"/>
      <c r="H28" s="9"/>
      <c r="I28" s="9"/>
    </row>
    <row r="29" spans="1:9" ht="60" customHeight="1" thickBot="1">
      <c r="A29" s="7" t="s">
        <v>26</v>
      </c>
      <c r="B29" s="194" t="s">
        <v>78</v>
      </c>
      <c r="C29" s="194"/>
      <c r="D29" s="194"/>
      <c r="E29" s="194"/>
      <c r="F29" s="194"/>
      <c r="G29" s="35"/>
      <c r="H29" s="35"/>
      <c r="I29" s="35"/>
    </row>
    <row r="30" spans="1:9" ht="14.25" customHeight="1" thickBot="1" thickTop="1">
      <c r="A30" s="4" t="s">
        <v>7</v>
      </c>
      <c r="B30" s="24">
        <f aca="true" t="shared" si="5" ref="B30:I30">$A$4+5</f>
        <v>44835</v>
      </c>
      <c r="C30" s="24">
        <f t="shared" si="5"/>
        <v>44835</v>
      </c>
      <c r="D30" s="24">
        <f t="shared" si="5"/>
        <v>44835</v>
      </c>
      <c r="E30" s="24">
        <f t="shared" si="5"/>
        <v>44835</v>
      </c>
      <c r="F30" s="25">
        <f t="shared" si="5"/>
        <v>44835</v>
      </c>
      <c r="G30" s="24">
        <f t="shared" si="5"/>
        <v>44835</v>
      </c>
      <c r="H30" s="24">
        <f t="shared" si="5"/>
        <v>44835</v>
      </c>
      <c r="I30" s="25">
        <f t="shared" si="5"/>
        <v>44835</v>
      </c>
    </row>
    <row r="31" spans="1:9" ht="60" customHeight="1" thickTop="1">
      <c r="A31" s="8" t="s">
        <v>0</v>
      </c>
      <c r="C31" s="33" t="s">
        <v>415</v>
      </c>
      <c r="D31" s="192" t="s">
        <v>220</v>
      </c>
      <c r="E31" s="192"/>
      <c r="F31" s="33" t="s">
        <v>402</v>
      </c>
      <c r="G31" s="9"/>
      <c r="H31" s="9"/>
      <c r="I31" s="9"/>
    </row>
    <row r="32" spans="1:9" ht="60" customHeight="1">
      <c r="A32" s="8" t="s">
        <v>25</v>
      </c>
      <c r="B32" s="34" t="s">
        <v>87</v>
      </c>
      <c r="C32" s="34" t="s">
        <v>89</v>
      </c>
      <c r="D32" s="9"/>
      <c r="E32" s="9"/>
      <c r="F32" s="34" t="s">
        <v>384</v>
      </c>
      <c r="G32" s="9"/>
      <c r="H32" s="9"/>
      <c r="I32" s="9"/>
    </row>
    <row r="33" spans="1:9" ht="60" customHeight="1">
      <c r="A33" s="8" t="s">
        <v>29</v>
      </c>
      <c r="B33" s="34"/>
      <c r="C33" s="34"/>
      <c r="D33" s="34"/>
      <c r="E33" s="34"/>
      <c r="F33" s="173" t="s">
        <v>401</v>
      </c>
      <c r="G33" s="9"/>
      <c r="H33" s="9"/>
      <c r="I33" s="9"/>
    </row>
    <row r="34" spans="1:9" ht="60" customHeight="1" thickBot="1">
      <c r="A34" s="7" t="s">
        <v>26</v>
      </c>
      <c r="B34" s="35"/>
      <c r="C34" s="35"/>
      <c r="D34" s="35"/>
      <c r="E34" s="35"/>
      <c r="F34" s="35"/>
      <c r="G34" s="35"/>
      <c r="H34" s="35"/>
      <c r="I34" s="35"/>
    </row>
    <row r="35" spans="1:9" ht="14.25" customHeight="1" thickBot="1" thickTop="1">
      <c r="A35" s="4"/>
      <c r="B35" s="24"/>
      <c r="C35" s="24"/>
      <c r="D35" s="24"/>
      <c r="E35" s="24"/>
      <c r="F35" s="25"/>
      <c r="G35" s="24"/>
      <c r="H35" s="24"/>
      <c r="I35" s="25"/>
    </row>
    <row r="36" spans="1:9" ht="13.5" thickTop="1">
      <c r="A36" s="12"/>
      <c r="B36" s="16"/>
      <c r="C36" s="16"/>
      <c r="F36" s="16"/>
      <c r="I36" s="16"/>
    </row>
    <row r="37" spans="1:8" ht="20.25">
      <c r="A37" s="193" t="s">
        <v>43</v>
      </c>
      <c r="B37" s="193"/>
      <c r="C37" s="193"/>
      <c r="F37" s="31" t="s">
        <v>44</v>
      </c>
      <c r="H37" s="30"/>
    </row>
    <row r="38" spans="1:3" ht="12.75">
      <c r="A38" s="12"/>
      <c r="B38" s="16"/>
      <c r="C38" s="16"/>
    </row>
    <row r="39" spans="1:3" ht="12.75">
      <c r="A39" s="12"/>
      <c r="B39" s="16"/>
      <c r="C39" s="16"/>
    </row>
  </sheetData>
  <sheetProtection/>
  <mergeCells count="19">
    <mergeCell ref="D14:E14"/>
    <mergeCell ref="B18:F18"/>
    <mergeCell ref="B22:G22"/>
    <mergeCell ref="E1:F1"/>
    <mergeCell ref="A2:I2"/>
    <mergeCell ref="B1:D1"/>
    <mergeCell ref="B8:F8"/>
    <mergeCell ref="B7:G7"/>
    <mergeCell ref="D6:E6"/>
    <mergeCell ref="D28:E28"/>
    <mergeCell ref="D31:E31"/>
    <mergeCell ref="A37:C37"/>
    <mergeCell ref="B29:F29"/>
    <mergeCell ref="B9:C9"/>
    <mergeCell ref="B17:C17"/>
    <mergeCell ref="D26:E26"/>
    <mergeCell ref="D16:E16"/>
    <mergeCell ref="B24:C24"/>
    <mergeCell ref="B19:F19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46" r:id="rId1"/>
  <rowBreaks count="1" manualBreakCount="1">
    <brk id="5" max="8" man="1"/>
  </rowBreaks>
  <colBreaks count="1" manualBreakCount="1">
    <brk id="1" max="3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7"/>
  <dimension ref="A1:L39"/>
  <sheetViews>
    <sheetView view="pageBreakPreview" zoomScale="55" zoomScaleNormal="40" zoomScaleSheetLayoutView="55" zoomScalePageLayoutView="0" workbookViewId="0" topLeftCell="A1">
      <selection activeCell="D27" sqref="D27:E27"/>
    </sheetView>
  </sheetViews>
  <sheetFormatPr defaultColWidth="9.00390625" defaultRowHeight="12.75"/>
  <cols>
    <col min="1" max="1" width="7.375" style="1" customWidth="1"/>
    <col min="2" max="6" width="39.75390625" style="2" customWidth="1"/>
    <col min="7" max="8" width="26.00390625" style="2" hidden="1" customWidth="1"/>
    <col min="9" max="9" width="17.00390625" style="2" hidden="1" customWidth="1"/>
    <col min="10" max="16384" width="9.125" style="1" customWidth="1"/>
  </cols>
  <sheetData>
    <row r="1" spans="1:10" ht="124.5" customHeight="1">
      <c r="A1" s="12"/>
      <c r="B1" s="209" t="s">
        <v>20</v>
      </c>
      <c r="C1" s="209"/>
      <c r="D1" s="209"/>
      <c r="E1" s="207" t="s">
        <v>60</v>
      </c>
      <c r="F1" s="207"/>
      <c r="G1" s="139"/>
      <c r="H1" s="1"/>
      <c r="I1" s="1"/>
      <c r="J1" s="140"/>
    </row>
    <row r="2" spans="1:9" ht="18">
      <c r="A2" s="208" t="str">
        <f>"РАСПИСАНИЕ  2  КУРСА  С  "&amp;TEXT(A4,"ДД. ММ. ГГГГ")&amp;" ПО  "&amp;TEXT(A4+5,"ДД. ММ. ГГГГ")</f>
        <v>РАСПИСАНИЕ  2  КУРСА  С  26. 09. 2022 ПО  01. 10. 2022</v>
      </c>
      <c r="B2" s="208"/>
      <c r="C2" s="208"/>
      <c r="D2" s="208"/>
      <c r="E2" s="208"/>
      <c r="F2" s="208"/>
      <c r="G2" s="137"/>
      <c r="H2" s="137"/>
      <c r="I2" s="137"/>
    </row>
    <row r="3" spans="10:12" ht="13.5" thickBot="1">
      <c r="J3" s="12"/>
      <c r="K3" s="12"/>
      <c r="L3" s="12"/>
    </row>
    <row r="4" spans="1:12" ht="21" thickBot="1">
      <c r="A4" s="3">
        <f>'1 КУРС'!A4</f>
        <v>44830</v>
      </c>
      <c r="B4" s="32" t="s">
        <v>17</v>
      </c>
      <c r="C4" s="32" t="s">
        <v>22</v>
      </c>
      <c r="D4" s="32" t="s">
        <v>10</v>
      </c>
      <c r="E4" s="32" t="s">
        <v>11</v>
      </c>
      <c r="F4" s="32" t="s">
        <v>32</v>
      </c>
      <c r="G4" s="32" t="s">
        <v>10</v>
      </c>
      <c r="H4" s="32" t="s">
        <v>11</v>
      </c>
      <c r="I4" s="32" t="s">
        <v>32</v>
      </c>
      <c r="J4" s="12"/>
      <c r="K4" s="12"/>
      <c r="L4" s="12"/>
    </row>
    <row r="5" spans="1:12" ht="15.75" customHeight="1" thickBot="1" thickTop="1">
      <c r="A5" s="4" t="s">
        <v>2</v>
      </c>
      <c r="B5" s="5">
        <f aca="true" t="shared" si="0" ref="B5:I5">$A$4</f>
        <v>44830</v>
      </c>
      <c r="C5" s="5">
        <f t="shared" si="0"/>
        <v>44830</v>
      </c>
      <c r="D5" s="5">
        <f t="shared" si="0"/>
        <v>44830</v>
      </c>
      <c r="E5" s="5">
        <f t="shared" si="0"/>
        <v>44830</v>
      </c>
      <c r="F5" s="5">
        <f t="shared" si="0"/>
        <v>44830</v>
      </c>
      <c r="G5" s="5">
        <f t="shared" si="0"/>
        <v>44830</v>
      </c>
      <c r="H5" s="5">
        <f t="shared" si="0"/>
        <v>44830</v>
      </c>
      <c r="I5" s="5">
        <f t="shared" si="0"/>
        <v>44830</v>
      </c>
      <c r="J5" s="12"/>
      <c r="K5" s="12"/>
      <c r="L5" s="12"/>
    </row>
    <row r="6" spans="1:12" ht="60" customHeight="1" thickTop="1">
      <c r="A6" s="8" t="s">
        <v>0</v>
      </c>
      <c r="B6" s="211" t="s">
        <v>76</v>
      </c>
      <c r="C6" s="211"/>
      <c r="D6" s="211"/>
      <c r="E6" s="211"/>
      <c r="F6" s="211"/>
      <c r="G6" s="141"/>
      <c r="H6" s="141"/>
      <c r="I6" s="141"/>
      <c r="J6" s="14"/>
      <c r="K6" s="12"/>
      <c r="L6" s="12"/>
    </row>
    <row r="7" spans="1:9" ht="60" customHeight="1">
      <c r="A7" s="8" t="s">
        <v>25</v>
      </c>
      <c r="B7" s="34" t="s">
        <v>112</v>
      </c>
      <c r="C7" s="34" t="s">
        <v>114</v>
      </c>
      <c r="D7" s="34" t="s">
        <v>122</v>
      </c>
      <c r="E7" s="34" t="s">
        <v>129</v>
      </c>
      <c r="F7" s="34" t="s">
        <v>243</v>
      </c>
      <c r="G7" s="34"/>
      <c r="H7" s="34"/>
      <c r="I7" s="9"/>
    </row>
    <row r="8" spans="1:9" ht="60" customHeight="1">
      <c r="A8" s="8" t="s">
        <v>29</v>
      </c>
      <c r="B8" s="34" t="s">
        <v>294</v>
      </c>
      <c r="C8" s="34" t="s">
        <v>336</v>
      </c>
      <c r="D8" s="34" t="s">
        <v>125</v>
      </c>
      <c r="E8" s="34" t="s">
        <v>340</v>
      </c>
      <c r="F8" s="34" t="s">
        <v>132</v>
      </c>
      <c r="G8" s="34"/>
      <c r="H8" s="34"/>
      <c r="I8" s="9"/>
    </row>
    <row r="9" spans="1:10" ht="60" customHeight="1" thickBot="1">
      <c r="A9" s="7" t="s">
        <v>26</v>
      </c>
      <c r="B9" s="35" t="s">
        <v>238</v>
      </c>
      <c r="C9" s="21"/>
      <c r="D9" s="35" t="s">
        <v>124</v>
      </c>
      <c r="E9" s="35" t="s">
        <v>243</v>
      </c>
      <c r="F9" s="35" t="s">
        <v>341</v>
      </c>
      <c r="G9" s="35"/>
      <c r="H9" s="142"/>
      <c r="I9" s="35"/>
      <c r="J9" s="16"/>
    </row>
    <row r="10" spans="1:12" ht="14.25" thickBot="1" thickTop="1">
      <c r="A10" s="4" t="s">
        <v>3</v>
      </c>
      <c r="B10" s="5">
        <f aca="true" t="shared" si="1" ref="B10:I10">$A$4+1</f>
        <v>44831</v>
      </c>
      <c r="C10" s="5">
        <f t="shared" si="1"/>
        <v>44831</v>
      </c>
      <c r="D10" s="5">
        <f t="shared" si="1"/>
        <v>44831</v>
      </c>
      <c r="E10" s="5">
        <f t="shared" si="1"/>
        <v>44831</v>
      </c>
      <c r="F10" s="5">
        <f t="shared" si="1"/>
        <v>44831</v>
      </c>
      <c r="G10" s="5">
        <f t="shared" si="1"/>
        <v>44831</v>
      </c>
      <c r="H10" s="5">
        <f t="shared" si="1"/>
        <v>44831</v>
      </c>
      <c r="I10" s="13">
        <f t="shared" si="1"/>
        <v>44831</v>
      </c>
      <c r="J10" s="12"/>
      <c r="K10" s="12"/>
      <c r="L10" s="12"/>
    </row>
    <row r="11" spans="1:10" ht="60" customHeight="1" thickTop="1">
      <c r="A11" s="8" t="s">
        <v>0</v>
      </c>
      <c r="B11" s="33" t="s">
        <v>298</v>
      </c>
      <c r="C11" s="33"/>
      <c r="D11" s="33" t="s">
        <v>123</v>
      </c>
      <c r="E11" s="33" t="s">
        <v>281</v>
      </c>
      <c r="F11" s="33" t="s">
        <v>200</v>
      </c>
      <c r="G11" s="33"/>
      <c r="H11" s="33"/>
      <c r="I11" s="36"/>
      <c r="J11" s="12"/>
    </row>
    <row r="12" spans="1:9" ht="60" customHeight="1">
      <c r="A12" s="8" t="s">
        <v>25</v>
      </c>
      <c r="B12" s="34" t="s">
        <v>109</v>
      </c>
      <c r="C12" s="34" t="s">
        <v>117</v>
      </c>
      <c r="D12" s="34" t="s">
        <v>127</v>
      </c>
      <c r="E12" s="34" t="s">
        <v>347</v>
      </c>
      <c r="F12" s="34" t="s">
        <v>200</v>
      </c>
      <c r="G12" s="34"/>
      <c r="H12" s="34"/>
      <c r="I12" s="9"/>
    </row>
    <row r="13" spans="1:9" ht="60" customHeight="1">
      <c r="A13" s="8" t="s">
        <v>29</v>
      </c>
      <c r="B13" s="190" t="s">
        <v>106</v>
      </c>
      <c r="C13" s="190"/>
      <c r="D13" s="215" t="s">
        <v>118</v>
      </c>
      <c r="E13" s="215"/>
      <c r="F13" s="215"/>
      <c r="G13" s="34"/>
      <c r="H13" s="34"/>
      <c r="I13" s="9"/>
    </row>
    <row r="14" spans="1:10" ht="60" customHeight="1" thickBot="1">
      <c r="A14" s="7" t="s">
        <v>26</v>
      </c>
      <c r="B14" s="202" t="s">
        <v>239</v>
      </c>
      <c r="C14" s="202"/>
      <c r="D14" s="215" t="s">
        <v>354</v>
      </c>
      <c r="E14" s="215"/>
      <c r="F14" s="215"/>
      <c r="G14" s="35"/>
      <c r="H14" s="35"/>
      <c r="I14" s="21"/>
      <c r="J14" s="12"/>
    </row>
    <row r="15" spans="1:12" ht="14.25" thickBot="1" thickTop="1">
      <c r="A15" s="4" t="s">
        <v>4</v>
      </c>
      <c r="B15" s="5">
        <f aca="true" t="shared" si="2" ref="B15:I15">$A$4+2</f>
        <v>44832</v>
      </c>
      <c r="C15" s="5">
        <f t="shared" si="2"/>
        <v>44832</v>
      </c>
      <c r="D15" s="5">
        <f t="shared" si="2"/>
        <v>44832</v>
      </c>
      <c r="E15" s="5">
        <f t="shared" si="2"/>
        <v>44832</v>
      </c>
      <c r="F15" s="5">
        <f t="shared" si="2"/>
        <v>44832</v>
      </c>
      <c r="G15" s="5">
        <f t="shared" si="2"/>
        <v>44832</v>
      </c>
      <c r="H15" s="5">
        <f t="shared" si="2"/>
        <v>44832</v>
      </c>
      <c r="I15" s="13">
        <f t="shared" si="2"/>
        <v>44832</v>
      </c>
      <c r="J15" s="12"/>
      <c r="K15" s="12"/>
      <c r="L15" s="12"/>
    </row>
    <row r="16" spans="1:9" ht="71.25" customHeight="1" thickTop="1">
      <c r="A16" s="8" t="s">
        <v>0</v>
      </c>
      <c r="B16" s="33" t="s">
        <v>108</v>
      </c>
      <c r="C16" s="33" t="s">
        <v>286</v>
      </c>
      <c r="D16" s="192" t="s">
        <v>358</v>
      </c>
      <c r="E16" s="192"/>
      <c r="F16" s="36"/>
      <c r="G16" s="160"/>
      <c r="H16" s="160"/>
      <c r="I16" s="161"/>
    </row>
    <row r="17" spans="1:9" ht="60" customHeight="1">
      <c r="A17" s="8" t="s">
        <v>25</v>
      </c>
      <c r="B17" s="34" t="s">
        <v>110</v>
      </c>
      <c r="C17" s="34" t="s">
        <v>115</v>
      </c>
      <c r="D17" s="34" t="s">
        <v>125</v>
      </c>
      <c r="E17" s="34" t="s">
        <v>360</v>
      </c>
      <c r="F17" s="34" t="s">
        <v>130</v>
      </c>
      <c r="G17" s="166"/>
      <c r="H17" s="149"/>
      <c r="I17" s="9"/>
    </row>
    <row r="18" spans="1:9" ht="60" customHeight="1">
      <c r="A18" s="8" t="s">
        <v>29</v>
      </c>
      <c r="B18" s="34" t="s">
        <v>190</v>
      </c>
      <c r="C18" s="34" t="s">
        <v>334</v>
      </c>
      <c r="D18" s="190" t="s">
        <v>363</v>
      </c>
      <c r="E18" s="190"/>
      <c r="F18" s="34" t="s">
        <v>364</v>
      </c>
      <c r="G18" s="166"/>
      <c r="H18" s="149"/>
      <c r="I18" s="34"/>
    </row>
    <row r="19" spans="1:9" ht="60" customHeight="1" thickBot="1">
      <c r="A19" s="7" t="s">
        <v>26</v>
      </c>
      <c r="B19" s="202" t="s">
        <v>107</v>
      </c>
      <c r="C19" s="202"/>
      <c r="D19" s="35" t="s">
        <v>372</v>
      </c>
      <c r="E19" s="21"/>
      <c r="F19" s="35" t="s">
        <v>365</v>
      </c>
      <c r="G19" s="162"/>
      <c r="H19" s="162"/>
      <c r="I19" s="163"/>
    </row>
    <row r="20" spans="1:9" ht="14.25" thickBot="1" thickTop="1">
      <c r="A20" s="4" t="s">
        <v>5</v>
      </c>
      <c r="B20" s="5">
        <f aca="true" t="shared" si="3" ref="B20:I20">$A$4+3</f>
        <v>44833</v>
      </c>
      <c r="C20" s="5">
        <f t="shared" si="3"/>
        <v>44833</v>
      </c>
      <c r="D20" s="5">
        <f t="shared" si="3"/>
        <v>44833</v>
      </c>
      <c r="E20" s="5">
        <f t="shared" si="3"/>
        <v>44833</v>
      </c>
      <c r="F20" s="5">
        <f t="shared" si="3"/>
        <v>44833</v>
      </c>
      <c r="G20" s="5">
        <f t="shared" si="3"/>
        <v>44833</v>
      </c>
      <c r="H20" s="5">
        <f t="shared" si="3"/>
        <v>44833</v>
      </c>
      <c r="I20" s="13">
        <f t="shared" si="3"/>
        <v>44833</v>
      </c>
    </row>
    <row r="21" spans="1:10" ht="60" customHeight="1" thickTop="1">
      <c r="A21" s="8" t="s">
        <v>0</v>
      </c>
      <c r="B21" s="211" t="s">
        <v>76</v>
      </c>
      <c r="C21" s="211"/>
      <c r="D21" s="211"/>
      <c r="E21" s="211"/>
      <c r="F21" s="211"/>
      <c r="G21" s="164"/>
      <c r="H21" s="164"/>
      <c r="I21" s="165"/>
      <c r="J21" s="14"/>
    </row>
    <row r="22" spans="1:9" ht="60" customHeight="1">
      <c r="A22" s="8" t="s">
        <v>25</v>
      </c>
      <c r="B22" s="34" t="s">
        <v>392</v>
      </c>
      <c r="C22" s="174" t="s">
        <v>116</v>
      </c>
      <c r="D22" s="34" t="s">
        <v>128</v>
      </c>
      <c r="E22" s="34" t="s">
        <v>206</v>
      </c>
      <c r="F22" s="34" t="s">
        <v>210</v>
      </c>
      <c r="G22" s="166"/>
      <c r="H22" s="149"/>
      <c r="I22" s="9"/>
    </row>
    <row r="23" spans="1:9" ht="60" customHeight="1">
      <c r="A23" s="8" t="s">
        <v>29</v>
      </c>
      <c r="B23" s="34" t="s">
        <v>368</v>
      </c>
      <c r="C23" s="34" t="s">
        <v>289</v>
      </c>
      <c r="D23" s="34" t="s">
        <v>209</v>
      </c>
      <c r="E23" s="34" t="s">
        <v>207</v>
      </c>
      <c r="F23" s="34" t="s">
        <v>131</v>
      </c>
      <c r="G23" s="166"/>
      <c r="H23" s="149"/>
      <c r="I23" s="9"/>
    </row>
    <row r="24" spans="1:9" ht="60" customHeight="1" thickBot="1">
      <c r="A24" s="7" t="s">
        <v>26</v>
      </c>
      <c r="B24" s="35" t="s">
        <v>322</v>
      </c>
      <c r="C24" s="21"/>
      <c r="D24" s="21"/>
      <c r="E24" s="35" t="s">
        <v>414</v>
      </c>
      <c r="F24" s="35" t="s">
        <v>208</v>
      </c>
      <c r="G24" s="162"/>
      <c r="H24" s="162"/>
      <c r="I24" s="163"/>
    </row>
    <row r="25" spans="1:9" ht="14.25" thickBot="1" thickTop="1">
      <c r="A25" s="4" t="s">
        <v>6</v>
      </c>
      <c r="B25" s="24">
        <f aca="true" t="shared" si="4" ref="B25:I25">$A$4+4</f>
        <v>44834</v>
      </c>
      <c r="C25" s="24">
        <f t="shared" si="4"/>
        <v>44834</v>
      </c>
      <c r="D25" s="24">
        <f t="shared" si="4"/>
        <v>44834</v>
      </c>
      <c r="E25" s="24">
        <f t="shared" si="4"/>
        <v>44834</v>
      </c>
      <c r="F25" s="24">
        <f t="shared" si="4"/>
        <v>44834</v>
      </c>
      <c r="G25" s="24">
        <f t="shared" si="4"/>
        <v>44834</v>
      </c>
      <c r="H25" s="5">
        <f t="shared" si="4"/>
        <v>44834</v>
      </c>
      <c r="I25" s="13">
        <f t="shared" si="4"/>
        <v>44834</v>
      </c>
    </row>
    <row r="26" spans="1:9" ht="60" customHeight="1" thickTop="1">
      <c r="A26" s="119" t="s">
        <v>0</v>
      </c>
      <c r="B26" s="33" t="s">
        <v>111</v>
      </c>
      <c r="C26" s="183" t="s">
        <v>241</v>
      </c>
      <c r="D26" s="213" t="s">
        <v>424</v>
      </c>
      <c r="E26" s="213"/>
      <c r="F26" s="213"/>
      <c r="G26" s="213"/>
      <c r="H26" s="213"/>
      <c r="I26" s="213"/>
    </row>
    <row r="27" spans="1:9" ht="60" customHeight="1">
      <c r="A27" s="119" t="s">
        <v>25</v>
      </c>
      <c r="B27" s="34" t="s">
        <v>112</v>
      </c>
      <c r="C27" s="34" t="s">
        <v>378</v>
      </c>
      <c r="D27" s="190" t="s">
        <v>121</v>
      </c>
      <c r="E27" s="190"/>
      <c r="F27" s="34" t="s">
        <v>218</v>
      </c>
      <c r="G27" s="190"/>
      <c r="H27" s="190"/>
      <c r="I27" s="9"/>
    </row>
    <row r="28" spans="1:9" ht="60" customHeight="1">
      <c r="A28" s="119" t="s">
        <v>29</v>
      </c>
      <c r="B28" s="34" t="s">
        <v>240</v>
      </c>
      <c r="C28" s="173" t="s">
        <v>381</v>
      </c>
      <c r="D28" s="190" t="s">
        <v>119</v>
      </c>
      <c r="E28" s="190"/>
      <c r="F28" s="34" t="s">
        <v>181</v>
      </c>
      <c r="G28" s="214"/>
      <c r="H28" s="214"/>
      <c r="I28" s="34"/>
    </row>
    <row r="29" spans="1:9" ht="60" customHeight="1" thickBot="1">
      <c r="A29" s="120" t="s">
        <v>26</v>
      </c>
      <c r="B29" s="35" t="s">
        <v>113</v>
      </c>
      <c r="C29" s="35" t="s">
        <v>180</v>
      </c>
      <c r="D29" s="21"/>
      <c r="E29" s="35" t="s">
        <v>328</v>
      </c>
      <c r="F29" s="35" t="s">
        <v>182</v>
      </c>
      <c r="G29" s="202"/>
      <c r="H29" s="202"/>
      <c r="I29" s="35"/>
    </row>
    <row r="30" spans="1:9" ht="14.25" thickBot="1" thickTop="1">
      <c r="A30" s="4" t="s">
        <v>7</v>
      </c>
      <c r="B30" s="113">
        <f aca="true" t="shared" si="5" ref="B30:I30">$A$4+5</f>
        <v>44835</v>
      </c>
      <c r="C30" s="113">
        <f t="shared" si="5"/>
        <v>44835</v>
      </c>
      <c r="D30" s="113">
        <f t="shared" si="5"/>
        <v>44835</v>
      </c>
      <c r="E30" s="113">
        <f t="shared" si="5"/>
        <v>44835</v>
      </c>
      <c r="F30" s="113">
        <f t="shared" si="5"/>
        <v>44835</v>
      </c>
      <c r="G30" s="113">
        <f t="shared" si="5"/>
        <v>44835</v>
      </c>
      <c r="H30" s="113">
        <f t="shared" si="5"/>
        <v>44835</v>
      </c>
      <c r="I30" s="113">
        <f t="shared" si="5"/>
        <v>44835</v>
      </c>
    </row>
    <row r="31" spans="1:9" ht="60" customHeight="1" thickTop="1">
      <c r="A31" s="8" t="s">
        <v>0</v>
      </c>
      <c r="B31" s="33" t="s">
        <v>223</v>
      </c>
      <c r="C31" s="34" t="s">
        <v>287</v>
      </c>
      <c r="D31" s="192" t="s">
        <v>120</v>
      </c>
      <c r="E31" s="192"/>
      <c r="F31" s="36"/>
      <c r="G31" s="192"/>
      <c r="H31" s="192"/>
      <c r="I31" s="36"/>
    </row>
    <row r="32" spans="1:9" ht="60" customHeight="1">
      <c r="A32" s="8" t="s">
        <v>25</v>
      </c>
      <c r="B32" s="34" t="s">
        <v>393</v>
      </c>
      <c r="C32" s="34" t="s">
        <v>222</v>
      </c>
      <c r="D32" s="34" t="s">
        <v>126</v>
      </c>
      <c r="E32" s="34" t="s">
        <v>129</v>
      </c>
      <c r="F32" s="34" t="s">
        <v>132</v>
      </c>
      <c r="G32" s="214"/>
      <c r="H32" s="214"/>
      <c r="I32" s="9"/>
    </row>
    <row r="33" spans="1:9" ht="60" customHeight="1">
      <c r="A33" s="8" t="s">
        <v>29</v>
      </c>
      <c r="B33" s="34"/>
      <c r="C33" s="34" t="s">
        <v>288</v>
      </c>
      <c r="D33" s="34" t="s">
        <v>242</v>
      </c>
      <c r="E33" s="9"/>
      <c r="F33" s="34" t="s">
        <v>224</v>
      </c>
      <c r="G33" s="9"/>
      <c r="H33" s="9"/>
      <c r="I33" s="34"/>
    </row>
    <row r="34" spans="1:9" ht="60" customHeight="1" thickBot="1">
      <c r="A34" s="7" t="s">
        <v>26</v>
      </c>
      <c r="B34" s="35"/>
      <c r="C34" s="186"/>
      <c r="D34" s="35"/>
      <c r="E34" s="35"/>
      <c r="F34" s="21"/>
      <c r="G34" s="21"/>
      <c r="H34" s="29"/>
      <c r="I34" s="29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5"/>
    </row>
    <row r="36" ht="13.5" thickTop="1">
      <c r="J36" s="2"/>
    </row>
    <row r="37" spans="1:11" ht="20.25">
      <c r="A37" s="212" t="str">
        <f>'1 КУРС'!A37:C37</f>
        <v>ДЕКАН</v>
      </c>
      <c r="B37" s="212"/>
      <c r="C37" s="212"/>
      <c r="E37" s="11"/>
      <c r="F37" s="216" t="str">
        <f>'1 КУРС'!F37</f>
        <v>О.А. КОТЛОВСКИЙ</v>
      </c>
      <c r="G37" s="216"/>
      <c r="H37" s="216"/>
      <c r="I37" s="11" t="str">
        <f>'1 КУРС'!F37</f>
        <v>О.А. КОТЛОВСКИЙ</v>
      </c>
      <c r="J37" s="11"/>
      <c r="K37" s="11"/>
    </row>
    <row r="38" ht="12.75">
      <c r="J38" s="2"/>
    </row>
    <row r="39" ht="12.75">
      <c r="J39" s="2"/>
    </row>
  </sheetData>
  <sheetProtection/>
  <mergeCells count="24">
    <mergeCell ref="G29:H29"/>
    <mergeCell ref="G28:H28"/>
    <mergeCell ref="B6:F6"/>
    <mergeCell ref="B19:C19"/>
    <mergeCell ref="D13:F13"/>
    <mergeCell ref="D16:E16"/>
    <mergeCell ref="D28:E28"/>
    <mergeCell ref="G31:H31"/>
    <mergeCell ref="A37:C37"/>
    <mergeCell ref="D26:F26"/>
    <mergeCell ref="G32:H32"/>
    <mergeCell ref="B13:C13"/>
    <mergeCell ref="B14:C14"/>
    <mergeCell ref="D14:F14"/>
    <mergeCell ref="G26:I26"/>
    <mergeCell ref="F37:H37"/>
    <mergeCell ref="G27:H27"/>
    <mergeCell ref="D31:E31"/>
    <mergeCell ref="D27:E27"/>
    <mergeCell ref="D18:E18"/>
    <mergeCell ref="B1:D1"/>
    <mergeCell ref="E1:F1"/>
    <mergeCell ref="B21:F21"/>
    <mergeCell ref="A2:F2"/>
  </mergeCells>
  <printOptions/>
  <pageMargins left="0.07874015748031496" right="0.03937007874015748" top="0.03937007874015748" bottom="0.03937007874015748" header="0" footer="0"/>
  <pageSetup horizontalDpi="600" verticalDpi="600" orientation="portrait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K37"/>
  <sheetViews>
    <sheetView tabSelected="1" view="pageBreakPreview" zoomScale="55" zoomScaleNormal="40" zoomScaleSheetLayoutView="55" zoomScalePageLayoutView="0" workbookViewId="0" topLeftCell="A19">
      <selection activeCell="B33" sqref="B33"/>
    </sheetView>
  </sheetViews>
  <sheetFormatPr defaultColWidth="9.00390625" defaultRowHeight="12.75"/>
  <cols>
    <col min="1" max="1" width="7.375" style="1" customWidth="1"/>
    <col min="2" max="6" width="45.625" style="2" customWidth="1"/>
    <col min="7" max="9" width="31.25390625" style="2" hidden="1" customWidth="1"/>
    <col min="10" max="16384" width="9.125" style="6" customWidth="1"/>
  </cols>
  <sheetData>
    <row r="1" spans="1:10" ht="124.5" customHeight="1">
      <c r="A1" s="12"/>
      <c r="B1" s="209" t="s">
        <v>20</v>
      </c>
      <c r="C1" s="209"/>
      <c r="D1" s="209"/>
      <c r="E1" s="207" t="s">
        <v>61</v>
      </c>
      <c r="F1" s="207"/>
      <c r="G1" s="88"/>
      <c r="J1" s="26"/>
    </row>
    <row r="2" spans="1:9" ht="23.25" customHeight="1">
      <c r="A2" s="208" t="str">
        <f>"РАСПИСАНИЕ  3  КУРСА  С  "&amp;TEXT(A4,"ДД. ММ. ГГГГ")&amp;" ПО  "&amp;TEXT(A4+5,"ДД. ММ. ГГГГ")</f>
        <v>РАСПИСАНИЕ  3  КУРСА  С  26. 09. 2022 ПО  01. 10. 2022</v>
      </c>
      <c r="B2" s="208"/>
      <c r="C2" s="208"/>
      <c r="D2" s="208"/>
      <c r="E2" s="208"/>
      <c r="F2" s="208"/>
      <c r="G2" s="45"/>
      <c r="H2" s="45"/>
      <c r="I2" s="45"/>
    </row>
    <row r="3" ht="13.5" thickBot="1"/>
    <row r="4" spans="1:9" ht="21" thickBot="1">
      <c r="A4" s="3">
        <f>'1 КУРС'!A4</f>
        <v>44830</v>
      </c>
      <c r="B4" s="32" t="s">
        <v>1</v>
      </c>
      <c r="C4" s="32" t="s">
        <v>23</v>
      </c>
      <c r="D4" s="32" t="s">
        <v>12</v>
      </c>
      <c r="E4" s="32" t="s">
        <v>13</v>
      </c>
      <c r="F4" s="32" t="s">
        <v>33</v>
      </c>
      <c r="G4" s="32" t="s">
        <v>12</v>
      </c>
      <c r="H4" s="32" t="s">
        <v>13</v>
      </c>
      <c r="I4" s="32" t="s">
        <v>33</v>
      </c>
    </row>
    <row r="5" spans="1:9" s="1" customFormat="1" ht="14.25" thickBot="1" thickTop="1">
      <c r="A5" s="27" t="s">
        <v>2</v>
      </c>
      <c r="B5" s="5">
        <f aca="true" t="shared" si="0" ref="B5:I5">$A$4</f>
        <v>44830</v>
      </c>
      <c r="C5" s="5">
        <f t="shared" si="0"/>
        <v>44830</v>
      </c>
      <c r="D5" s="5">
        <f t="shared" si="0"/>
        <v>44830</v>
      </c>
      <c r="E5" s="5">
        <f t="shared" si="0"/>
        <v>44830</v>
      </c>
      <c r="F5" s="5">
        <f t="shared" si="0"/>
        <v>44830</v>
      </c>
      <c r="G5" s="5">
        <f t="shared" si="0"/>
        <v>44830</v>
      </c>
      <c r="H5" s="5">
        <f t="shared" si="0"/>
        <v>44830</v>
      </c>
      <c r="I5" s="5">
        <f t="shared" si="0"/>
        <v>44830</v>
      </c>
    </row>
    <row r="6" spans="1:9" ht="60" customHeight="1" thickTop="1">
      <c r="A6" s="8" t="s">
        <v>0</v>
      </c>
      <c r="B6" s="33" t="s">
        <v>425</v>
      </c>
      <c r="C6" s="33" t="s">
        <v>421</v>
      </c>
      <c r="D6" s="33" t="s">
        <v>291</v>
      </c>
      <c r="E6" s="33" t="s">
        <v>290</v>
      </c>
      <c r="F6" s="33" t="s">
        <v>150</v>
      </c>
      <c r="G6" s="33"/>
      <c r="H6" s="36"/>
      <c r="I6" s="36"/>
    </row>
    <row r="7" spans="1:9" ht="66.75" customHeight="1">
      <c r="A7" s="8" t="s">
        <v>25</v>
      </c>
      <c r="B7" s="34" t="s">
        <v>134</v>
      </c>
      <c r="C7" s="34" t="s">
        <v>141</v>
      </c>
      <c r="D7" s="34" t="s">
        <v>230</v>
      </c>
      <c r="E7" s="34" t="s">
        <v>174</v>
      </c>
      <c r="F7" s="34" t="s">
        <v>189</v>
      </c>
      <c r="G7" s="34"/>
      <c r="H7" s="9"/>
      <c r="I7" s="9"/>
    </row>
    <row r="8" spans="1:9" s="17" customFormat="1" ht="60" customHeight="1">
      <c r="A8" s="8" t="s">
        <v>29</v>
      </c>
      <c r="B8" s="217" t="s">
        <v>77</v>
      </c>
      <c r="C8" s="218"/>
      <c r="D8" s="217"/>
      <c r="E8" s="217"/>
      <c r="F8" s="217"/>
      <c r="G8" s="133"/>
      <c r="H8" s="133"/>
      <c r="I8" s="133"/>
    </row>
    <row r="9" spans="1:9" s="15" customFormat="1" ht="60" customHeight="1" thickBot="1">
      <c r="A9" s="7" t="s">
        <v>26</v>
      </c>
      <c r="B9" s="35" t="s">
        <v>343</v>
      </c>
      <c r="C9" s="35" t="s">
        <v>385</v>
      </c>
      <c r="D9" s="35" t="s">
        <v>278</v>
      </c>
      <c r="E9" s="35" t="s">
        <v>295</v>
      </c>
      <c r="F9" s="35" t="s">
        <v>297</v>
      </c>
      <c r="G9" s="35"/>
      <c r="H9" s="62"/>
      <c r="I9" s="62"/>
    </row>
    <row r="10" spans="1:9" s="1" customFormat="1" ht="14.25" thickBot="1" thickTop="1">
      <c r="A10" s="27" t="s">
        <v>3</v>
      </c>
      <c r="B10" s="5">
        <f aca="true" t="shared" si="1" ref="B10:I10">$A$4+1</f>
        <v>44831</v>
      </c>
      <c r="C10" s="5">
        <f t="shared" si="1"/>
        <v>44831</v>
      </c>
      <c r="D10" s="5">
        <f t="shared" si="1"/>
        <v>44831</v>
      </c>
      <c r="E10" s="5">
        <f t="shared" si="1"/>
        <v>44831</v>
      </c>
      <c r="F10" s="5">
        <f t="shared" si="1"/>
        <v>44831</v>
      </c>
      <c r="G10" s="13">
        <f t="shared" si="1"/>
        <v>44831</v>
      </c>
      <c r="H10" s="5">
        <f t="shared" si="1"/>
        <v>44831</v>
      </c>
      <c r="I10" s="5">
        <f t="shared" si="1"/>
        <v>44831</v>
      </c>
    </row>
    <row r="11" spans="1:9" ht="60" customHeight="1" thickTop="1">
      <c r="A11" s="119" t="s">
        <v>0</v>
      </c>
      <c r="B11" s="33" t="s">
        <v>248</v>
      </c>
      <c r="D11" s="219" t="s">
        <v>353</v>
      </c>
      <c r="E11" s="219"/>
      <c r="G11" s="36"/>
      <c r="H11" s="36"/>
      <c r="I11" s="36"/>
    </row>
    <row r="12" spans="1:9" ht="60" customHeight="1">
      <c r="A12" s="119" t="s">
        <v>25</v>
      </c>
      <c r="B12" s="190" t="s">
        <v>244</v>
      </c>
      <c r="C12" s="214"/>
      <c r="D12" s="190" t="s">
        <v>352</v>
      </c>
      <c r="E12" s="190"/>
      <c r="F12" s="34" t="s">
        <v>251</v>
      </c>
      <c r="G12" s="34"/>
      <c r="H12" s="9"/>
      <c r="I12" s="9"/>
    </row>
    <row r="13" spans="1:9" ht="60" customHeight="1">
      <c r="A13" s="119" t="s">
        <v>29</v>
      </c>
      <c r="B13" s="34" t="s">
        <v>135</v>
      </c>
      <c r="C13" s="34" t="s">
        <v>356</v>
      </c>
      <c r="D13" s="34" t="s">
        <v>301</v>
      </c>
      <c r="E13" s="34" t="s">
        <v>143</v>
      </c>
      <c r="F13" s="174" t="s">
        <v>151</v>
      </c>
      <c r="G13" s="34"/>
      <c r="H13" s="9"/>
      <c r="I13" s="9"/>
    </row>
    <row r="14" spans="1:9" ht="60" customHeight="1" thickBot="1">
      <c r="A14" s="120" t="s">
        <v>26</v>
      </c>
      <c r="B14" s="35" t="s">
        <v>247</v>
      </c>
      <c r="C14" s="35" t="s">
        <v>335</v>
      </c>
      <c r="D14" s="35" t="s">
        <v>174</v>
      </c>
      <c r="E14" s="35" t="s">
        <v>274</v>
      </c>
      <c r="F14" s="35" t="s">
        <v>305</v>
      </c>
      <c r="G14" s="134"/>
      <c r="H14" s="21"/>
      <c r="I14" s="21"/>
    </row>
    <row r="15" spans="1:9" s="1" customFormat="1" ht="14.25" thickBot="1" thickTop="1">
      <c r="A15" s="27" t="s">
        <v>4</v>
      </c>
      <c r="B15" s="113">
        <f aca="true" t="shared" si="2" ref="B15:I15">$A$4+2</f>
        <v>44832</v>
      </c>
      <c r="C15" s="113">
        <f t="shared" si="2"/>
        <v>44832</v>
      </c>
      <c r="D15" s="113">
        <f t="shared" si="2"/>
        <v>44832</v>
      </c>
      <c r="E15" s="113">
        <f t="shared" si="2"/>
        <v>44832</v>
      </c>
      <c r="F15" s="113">
        <f t="shared" si="2"/>
        <v>44832</v>
      </c>
      <c r="G15" s="113">
        <f t="shared" si="2"/>
        <v>44832</v>
      </c>
      <c r="H15" s="5">
        <f t="shared" si="2"/>
        <v>44832</v>
      </c>
      <c r="I15" s="5">
        <f t="shared" si="2"/>
        <v>44832</v>
      </c>
    </row>
    <row r="16" spans="1:9" ht="60" customHeight="1" thickTop="1">
      <c r="A16" s="8" t="s">
        <v>0</v>
      </c>
      <c r="B16" s="89"/>
      <c r="C16" s="33" t="s">
        <v>422</v>
      </c>
      <c r="D16" s="33" t="s">
        <v>188</v>
      </c>
      <c r="E16" s="33" t="s">
        <v>361</v>
      </c>
      <c r="F16" s="36"/>
      <c r="G16" s="150"/>
      <c r="H16" s="150"/>
      <c r="I16" s="151"/>
    </row>
    <row r="17" spans="1:9" ht="60" customHeight="1">
      <c r="A17" s="8" t="s">
        <v>25</v>
      </c>
      <c r="B17" s="190" t="s">
        <v>133</v>
      </c>
      <c r="C17" s="190"/>
      <c r="D17" s="190" t="s">
        <v>359</v>
      </c>
      <c r="E17" s="190"/>
      <c r="F17" s="34" t="s">
        <v>308</v>
      </c>
      <c r="G17" s="152"/>
      <c r="H17" s="152"/>
      <c r="I17" s="153"/>
    </row>
    <row r="18" spans="1:9" ht="60" customHeight="1">
      <c r="A18" s="8" t="s">
        <v>29</v>
      </c>
      <c r="B18" s="34" t="s">
        <v>136</v>
      </c>
      <c r="C18" s="34" t="s">
        <v>248</v>
      </c>
      <c r="D18" s="34" t="s">
        <v>229</v>
      </c>
      <c r="E18" s="34" t="s">
        <v>316</v>
      </c>
      <c r="F18" s="34" t="s">
        <v>315</v>
      </c>
      <c r="G18" s="152"/>
      <c r="H18" s="152"/>
      <c r="I18" s="153"/>
    </row>
    <row r="19" spans="1:9" ht="60" customHeight="1" thickBot="1">
      <c r="A19" s="7" t="s">
        <v>26</v>
      </c>
      <c r="B19" s="35" t="s">
        <v>137</v>
      </c>
      <c r="C19" s="186" t="s">
        <v>142</v>
      </c>
      <c r="D19" s="35" t="s">
        <v>221</v>
      </c>
      <c r="E19" s="35" t="s">
        <v>317</v>
      </c>
      <c r="F19" s="35" t="s">
        <v>152</v>
      </c>
      <c r="G19" s="154"/>
      <c r="H19" s="154"/>
      <c r="I19" s="155"/>
    </row>
    <row r="20" spans="1:9" s="1" customFormat="1" ht="14.25" thickBot="1" thickTop="1">
      <c r="A20" s="27" t="s">
        <v>5</v>
      </c>
      <c r="B20" s="24">
        <f aca="true" t="shared" si="3" ref="B20:I20">$A$4+3</f>
        <v>44833</v>
      </c>
      <c r="C20" s="24">
        <f t="shared" si="3"/>
        <v>44833</v>
      </c>
      <c r="D20" s="24">
        <f t="shared" si="3"/>
        <v>44833</v>
      </c>
      <c r="E20" s="24">
        <f t="shared" si="3"/>
        <v>44833</v>
      </c>
      <c r="F20" s="24">
        <f t="shared" si="3"/>
        <v>44833</v>
      </c>
      <c r="G20" s="25">
        <f t="shared" si="3"/>
        <v>44833</v>
      </c>
      <c r="H20" s="24">
        <f t="shared" si="3"/>
        <v>44833</v>
      </c>
      <c r="I20" s="24">
        <f t="shared" si="3"/>
        <v>44833</v>
      </c>
    </row>
    <row r="21" spans="1:9" ht="60" customHeight="1" thickTop="1">
      <c r="A21" s="8" t="s">
        <v>0</v>
      </c>
      <c r="B21" s="33" t="s">
        <v>138</v>
      </c>
      <c r="C21" s="34" t="s">
        <v>386</v>
      </c>
      <c r="D21" s="33" t="s">
        <v>387</v>
      </c>
      <c r="E21" s="33" t="s">
        <v>242</v>
      </c>
      <c r="F21" s="33" t="s">
        <v>148</v>
      </c>
      <c r="G21" s="156"/>
      <c r="H21" s="156"/>
      <c r="I21" s="157"/>
    </row>
    <row r="22" spans="1:9" ht="60" customHeight="1">
      <c r="A22" s="8" t="s">
        <v>25</v>
      </c>
      <c r="B22" s="34" t="s">
        <v>175</v>
      </c>
      <c r="C22" s="34" t="s">
        <v>371</v>
      </c>
      <c r="D22" s="190" t="s">
        <v>193</v>
      </c>
      <c r="E22" s="190"/>
      <c r="F22" s="34" t="s">
        <v>149</v>
      </c>
      <c r="G22" s="158"/>
      <c r="H22" s="158"/>
      <c r="I22" s="159"/>
    </row>
    <row r="23" spans="1:9" ht="60" customHeight="1">
      <c r="A23" s="8" t="s">
        <v>29</v>
      </c>
      <c r="B23" s="217" t="s">
        <v>77</v>
      </c>
      <c r="C23" s="217"/>
      <c r="D23" s="217"/>
      <c r="E23" s="217"/>
      <c r="F23" s="217"/>
      <c r="G23" s="143"/>
      <c r="H23" s="143"/>
      <c r="I23" s="144"/>
    </row>
    <row r="24" spans="1:9" ht="60" customHeight="1" thickBot="1">
      <c r="A24" s="7" t="s">
        <v>26</v>
      </c>
      <c r="B24" s="35" t="s">
        <v>140</v>
      </c>
      <c r="C24" s="35" t="s">
        <v>423</v>
      </c>
      <c r="D24" s="202" t="s">
        <v>107</v>
      </c>
      <c r="E24" s="202"/>
      <c r="F24" s="35"/>
      <c r="G24" s="167"/>
      <c r="H24" s="145"/>
      <c r="I24" s="35"/>
    </row>
    <row r="25" spans="1:9" s="1" customFormat="1" ht="14.25" thickBot="1" thickTop="1">
      <c r="A25" s="27" t="s">
        <v>6</v>
      </c>
      <c r="B25" s="24">
        <f aca="true" t="shared" si="4" ref="B25:I25">$A$4+4</f>
        <v>44834</v>
      </c>
      <c r="C25" s="24">
        <f t="shared" si="4"/>
        <v>44834</v>
      </c>
      <c r="D25" s="24">
        <f t="shared" si="4"/>
        <v>44834</v>
      </c>
      <c r="E25" s="24">
        <f t="shared" si="4"/>
        <v>44834</v>
      </c>
      <c r="F25" s="24">
        <f t="shared" si="4"/>
        <v>44834</v>
      </c>
      <c r="G25" s="25">
        <f t="shared" si="4"/>
        <v>44834</v>
      </c>
      <c r="H25" s="24">
        <f t="shared" si="4"/>
        <v>44834</v>
      </c>
      <c r="I25" s="24">
        <f t="shared" si="4"/>
        <v>44834</v>
      </c>
    </row>
    <row r="26" spans="1:9" ht="60" customHeight="1" thickTop="1">
      <c r="A26" s="8" t="s">
        <v>0</v>
      </c>
      <c r="B26" s="33" t="s">
        <v>323</v>
      </c>
      <c r="C26" s="36"/>
      <c r="D26" s="33" t="s">
        <v>250</v>
      </c>
      <c r="E26" s="33" t="s">
        <v>132</v>
      </c>
      <c r="F26" s="33" t="s">
        <v>150</v>
      </c>
      <c r="G26" s="33"/>
      <c r="H26" s="33"/>
      <c r="I26" s="33"/>
    </row>
    <row r="27" spans="1:9" ht="60" customHeight="1">
      <c r="A27" s="8" t="s">
        <v>25</v>
      </c>
      <c r="B27" s="34" t="s">
        <v>379</v>
      </c>
      <c r="C27" s="34" t="s">
        <v>275</v>
      </c>
      <c r="D27" s="34" t="s">
        <v>250</v>
      </c>
      <c r="E27" s="34" t="s">
        <v>376</v>
      </c>
      <c r="F27" s="34" t="s">
        <v>151</v>
      </c>
      <c r="G27" s="34"/>
      <c r="H27" s="34"/>
      <c r="I27" s="34"/>
    </row>
    <row r="28" spans="1:9" ht="60" customHeight="1">
      <c r="A28" s="8" t="s">
        <v>29</v>
      </c>
      <c r="B28" s="34" t="s">
        <v>139</v>
      </c>
      <c r="C28" s="34" t="s">
        <v>423</v>
      </c>
      <c r="D28" s="34" t="s">
        <v>145</v>
      </c>
      <c r="E28" s="34" t="s">
        <v>144</v>
      </c>
      <c r="F28" s="34" t="s">
        <v>252</v>
      </c>
      <c r="G28" s="34"/>
      <c r="H28" s="34"/>
      <c r="I28" s="34"/>
    </row>
    <row r="29" spans="1:9" ht="60" customHeight="1" thickBot="1">
      <c r="A29" s="7" t="s">
        <v>26</v>
      </c>
      <c r="B29" s="35" t="s">
        <v>245</v>
      </c>
      <c r="C29" s="35" t="s">
        <v>329</v>
      </c>
      <c r="D29" s="35" t="s">
        <v>407</v>
      </c>
      <c r="E29" s="35" t="s">
        <v>262</v>
      </c>
      <c r="F29" s="35" t="s">
        <v>147</v>
      </c>
      <c r="G29" s="35"/>
      <c r="H29" s="35"/>
      <c r="I29" s="35"/>
    </row>
    <row r="30" spans="1:9" s="1" customFormat="1" ht="14.25" thickBot="1" thickTop="1">
      <c r="A30" s="27" t="s">
        <v>7</v>
      </c>
      <c r="B30" s="24">
        <f aca="true" t="shared" si="5" ref="B30:I30">$A$4+5</f>
        <v>44835</v>
      </c>
      <c r="C30" s="24">
        <f t="shared" si="5"/>
        <v>44835</v>
      </c>
      <c r="D30" s="24">
        <f t="shared" si="5"/>
        <v>44835</v>
      </c>
      <c r="E30" s="24">
        <f t="shared" si="5"/>
        <v>44835</v>
      </c>
      <c r="F30" s="24">
        <f t="shared" si="5"/>
        <v>44835</v>
      </c>
      <c r="G30" s="25">
        <f t="shared" si="5"/>
        <v>44835</v>
      </c>
      <c r="H30" s="24">
        <f t="shared" si="5"/>
        <v>44835</v>
      </c>
      <c r="I30" s="24">
        <f t="shared" si="5"/>
        <v>44835</v>
      </c>
    </row>
    <row r="31" spans="1:9" ht="60" customHeight="1" thickTop="1">
      <c r="A31" s="8" t="s">
        <v>0</v>
      </c>
      <c r="B31" s="33" t="s">
        <v>246</v>
      </c>
      <c r="C31" s="33" t="s">
        <v>249</v>
      </c>
      <c r="D31" s="33" t="s">
        <v>228</v>
      </c>
      <c r="E31" s="33" t="s">
        <v>146</v>
      </c>
      <c r="F31" s="33" t="s">
        <v>253</v>
      </c>
      <c r="G31" s="146"/>
      <c r="H31" s="147"/>
      <c r="I31" s="33"/>
    </row>
    <row r="32" spans="1:9" ht="60" customHeight="1">
      <c r="A32" s="8" t="s">
        <v>25</v>
      </c>
      <c r="B32" s="34" t="s">
        <v>249</v>
      </c>
      <c r="C32" s="34" t="s">
        <v>179</v>
      </c>
      <c r="D32" s="172"/>
      <c r="E32" s="34" t="s">
        <v>331</v>
      </c>
      <c r="F32" s="34" t="s">
        <v>178</v>
      </c>
      <c r="G32" s="148"/>
      <c r="H32" s="149"/>
      <c r="I32" s="34"/>
    </row>
    <row r="33" spans="1:9" ht="60" customHeight="1">
      <c r="A33" s="8" t="s">
        <v>29</v>
      </c>
      <c r="B33" s="34" t="s">
        <v>426</v>
      </c>
      <c r="C33" s="9"/>
      <c r="D33" s="34"/>
      <c r="E33" s="34" t="s">
        <v>263</v>
      </c>
      <c r="F33" s="34"/>
      <c r="G33" s="34"/>
      <c r="H33" s="9"/>
      <c r="I33" s="34"/>
    </row>
    <row r="34" spans="1:9" ht="60" customHeight="1" thickBot="1">
      <c r="A34" s="7" t="s">
        <v>26</v>
      </c>
      <c r="B34" s="35"/>
      <c r="C34" s="35"/>
      <c r="D34" s="35"/>
      <c r="E34" s="35" t="s">
        <v>266</v>
      </c>
      <c r="F34" s="35"/>
      <c r="G34" s="35"/>
      <c r="H34" s="21"/>
      <c r="I34" s="21"/>
    </row>
    <row r="35" spans="1:9" s="1" customFormat="1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1" ht="20.25">
      <c r="A37" s="212" t="str">
        <f>'1 КУРС'!A37:C37</f>
        <v>ДЕКАН</v>
      </c>
      <c r="B37" s="212"/>
      <c r="C37" s="212"/>
      <c r="D37" s="11"/>
      <c r="F37" s="31" t="str">
        <f>'1 КУРС'!F37</f>
        <v>О.А. КОТЛОВСКИЙ</v>
      </c>
      <c r="K37" s="2"/>
    </row>
  </sheetData>
  <sheetProtection/>
  <mergeCells count="13">
    <mergeCell ref="D24:E24"/>
    <mergeCell ref="D11:E11"/>
    <mergeCell ref="D17:E17"/>
    <mergeCell ref="B8:F8"/>
    <mergeCell ref="B23:F23"/>
    <mergeCell ref="E1:F1"/>
    <mergeCell ref="A37:C37"/>
    <mergeCell ref="B1:D1"/>
    <mergeCell ref="A2:F2"/>
    <mergeCell ref="B12:C12"/>
    <mergeCell ref="B17:C17"/>
    <mergeCell ref="D22:E22"/>
    <mergeCell ref="D12:E12"/>
  </mergeCells>
  <printOptions/>
  <pageMargins left="0.03937007874015748" right="0.03937007874015748" top="0.03937007874015748" bottom="0.03937007874015748" header="0" footer="0"/>
  <pageSetup horizontalDpi="600" verticalDpi="600" orientation="portrait" paperSize="9" scale="43" r:id="rId1"/>
  <colBreaks count="1" manualBreakCount="1">
    <brk id="6" max="3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S37"/>
  <sheetViews>
    <sheetView view="pageBreakPreview" zoomScale="55" zoomScaleNormal="40" zoomScaleSheetLayoutView="55" zoomScalePageLayoutView="0" workbookViewId="0" topLeftCell="A1">
      <selection activeCell="O22" sqref="O22"/>
    </sheetView>
  </sheetViews>
  <sheetFormatPr defaultColWidth="9.00390625" defaultRowHeight="12.75"/>
  <cols>
    <col min="1" max="1" width="7.375" style="1" customWidth="1"/>
    <col min="2" max="9" width="36.75390625" style="2" customWidth="1"/>
    <col min="10" max="10" width="6.75390625" style="1" customWidth="1"/>
    <col min="11" max="16384" width="9.125" style="1" customWidth="1"/>
  </cols>
  <sheetData>
    <row r="1" spans="1:9" s="6" customFormat="1" ht="121.5" customHeight="1">
      <c r="A1" s="12"/>
      <c r="B1" s="209" t="s">
        <v>20</v>
      </c>
      <c r="C1" s="209"/>
      <c r="D1" s="209"/>
      <c r="E1" s="209"/>
      <c r="H1" s="223" t="s">
        <v>60</v>
      </c>
      <c r="I1" s="223"/>
    </row>
    <row r="2" spans="1:9" ht="18">
      <c r="A2" s="208" t="str">
        <f>"РАСПИСАНИЕ  4  КУРСА  С  "&amp;TEXT(A4,"ДД. ММ. ГГГГ")&amp;" ПО  "&amp;TEXT(A4+5,"ДД. ММ. ГГГГ")</f>
        <v>РАСПИСАНИЕ  4  КУРСА  С  26. 09. 2022 ПО  01. 10. 2022</v>
      </c>
      <c r="B2" s="208"/>
      <c r="C2" s="208"/>
      <c r="D2" s="208"/>
      <c r="E2" s="208"/>
      <c r="F2" s="208"/>
      <c r="G2" s="45"/>
      <c r="H2" s="45"/>
      <c r="I2" s="45"/>
    </row>
    <row r="3" ht="13.5" thickBot="1"/>
    <row r="4" spans="1:9" ht="21" thickBot="1">
      <c r="A4" s="3">
        <f>'1 КУРС'!A4</f>
        <v>44830</v>
      </c>
      <c r="B4" s="32" t="s">
        <v>14</v>
      </c>
      <c r="C4" s="32" t="s">
        <v>45</v>
      </c>
      <c r="D4" s="32" t="s">
        <v>53</v>
      </c>
      <c r="E4" s="32" t="s">
        <v>24</v>
      </c>
      <c r="F4" s="32" t="s">
        <v>54</v>
      </c>
      <c r="G4" s="32" t="s">
        <v>15</v>
      </c>
      <c r="H4" s="32" t="s">
        <v>16</v>
      </c>
      <c r="I4" s="32" t="s">
        <v>34</v>
      </c>
    </row>
    <row r="5" spans="1:9" ht="14.25" thickBot="1" thickTop="1">
      <c r="A5" s="27" t="s">
        <v>2</v>
      </c>
      <c r="B5" s="5">
        <f aca="true" t="shared" si="0" ref="B5:I5">$A$4</f>
        <v>44830</v>
      </c>
      <c r="C5" s="5">
        <f t="shared" si="0"/>
        <v>44830</v>
      </c>
      <c r="D5" s="5">
        <f t="shared" si="0"/>
        <v>44830</v>
      </c>
      <c r="E5" s="5">
        <f t="shared" si="0"/>
        <v>44830</v>
      </c>
      <c r="F5" s="5">
        <f t="shared" si="0"/>
        <v>44830</v>
      </c>
      <c r="G5" s="5">
        <f t="shared" si="0"/>
        <v>44830</v>
      </c>
      <c r="H5" s="5">
        <f t="shared" si="0"/>
        <v>44830</v>
      </c>
      <c r="I5" s="5">
        <f t="shared" si="0"/>
        <v>44830</v>
      </c>
    </row>
    <row r="6" spans="1:9" s="6" customFormat="1" ht="80.25" customHeight="1" thickTop="1">
      <c r="A6" s="8" t="s">
        <v>0</v>
      </c>
      <c r="B6" s="224" t="s">
        <v>155</v>
      </c>
      <c r="C6" s="224"/>
      <c r="D6" s="224"/>
      <c r="E6" s="224"/>
      <c r="F6" s="224"/>
      <c r="G6" s="184"/>
      <c r="H6" s="75" t="s">
        <v>273</v>
      </c>
      <c r="I6" s="75" t="s">
        <v>292</v>
      </c>
    </row>
    <row r="7" spans="1:9" s="6" customFormat="1" ht="80.25" customHeight="1">
      <c r="A7" s="8" t="s">
        <v>25</v>
      </c>
      <c r="B7" s="79" t="s">
        <v>187</v>
      </c>
      <c r="C7" s="79" t="s">
        <v>191</v>
      </c>
      <c r="D7" s="79" t="s">
        <v>293</v>
      </c>
      <c r="E7" s="79" t="s">
        <v>159</v>
      </c>
      <c r="F7" s="79" t="s">
        <v>283</v>
      </c>
      <c r="G7" s="79" t="s">
        <v>268</v>
      </c>
      <c r="H7" s="79" t="s">
        <v>161</v>
      </c>
      <c r="I7" s="79" t="s">
        <v>195</v>
      </c>
    </row>
    <row r="8" spans="1:19" s="6" customFormat="1" ht="80.25" customHeight="1">
      <c r="A8" s="8" t="s">
        <v>29</v>
      </c>
      <c r="B8" s="79" t="s">
        <v>205</v>
      </c>
      <c r="C8" s="79" t="s">
        <v>153</v>
      </c>
      <c r="D8" s="79" t="s">
        <v>156</v>
      </c>
      <c r="E8" s="215" t="s">
        <v>333</v>
      </c>
      <c r="F8" s="215"/>
      <c r="G8" s="170" t="s">
        <v>164</v>
      </c>
      <c r="H8" s="170" t="s">
        <v>170</v>
      </c>
      <c r="I8" s="79" t="s">
        <v>296</v>
      </c>
      <c r="S8" s="136"/>
    </row>
    <row r="9" spans="1:9" ht="80.25" customHeight="1" thickBot="1">
      <c r="A9" s="7" t="s">
        <v>26</v>
      </c>
      <c r="B9" s="195" t="s">
        <v>342</v>
      </c>
      <c r="C9" s="195"/>
      <c r="D9" s="195"/>
      <c r="E9" s="73" t="s">
        <v>254</v>
      </c>
      <c r="F9" s="73" t="s">
        <v>257</v>
      </c>
      <c r="G9" s="35" t="s">
        <v>279</v>
      </c>
      <c r="H9" s="73" t="s">
        <v>261</v>
      </c>
      <c r="I9" s="73"/>
    </row>
    <row r="10" spans="1:9" ht="14.25" thickBot="1" thickTop="1">
      <c r="A10" s="27" t="s">
        <v>3</v>
      </c>
      <c r="B10" s="5">
        <f aca="true" t="shared" si="1" ref="B10:G10">$A$4+1</f>
        <v>44831</v>
      </c>
      <c r="C10" s="5">
        <f t="shared" si="1"/>
        <v>44831</v>
      </c>
      <c r="D10" s="5">
        <f t="shared" si="1"/>
        <v>44831</v>
      </c>
      <c r="E10" s="5">
        <f t="shared" si="1"/>
        <v>44831</v>
      </c>
      <c r="F10" s="5">
        <f t="shared" si="1"/>
        <v>44831</v>
      </c>
      <c r="G10" s="5">
        <f t="shared" si="1"/>
        <v>44831</v>
      </c>
      <c r="H10" s="5">
        <f>$A$4+1</f>
        <v>44831</v>
      </c>
      <c r="I10" s="5">
        <f>$A$4+1</f>
        <v>44831</v>
      </c>
    </row>
    <row r="11" spans="1:9" ht="80.25" customHeight="1" thickTop="1">
      <c r="A11" s="8" t="s">
        <v>0</v>
      </c>
      <c r="B11" s="36"/>
      <c r="C11" s="75" t="s">
        <v>408</v>
      </c>
      <c r="D11" s="75" t="s">
        <v>419</v>
      </c>
      <c r="E11" s="75" t="s">
        <v>403</v>
      </c>
      <c r="F11" s="75" t="s">
        <v>265</v>
      </c>
      <c r="G11" s="75" t="s">
        <v>409</v>
      </c>
      <c r="H11" s="79" t="s">
        <v>259</v>
      </c>
      <c r="I11" s="75" t="s">
        <v>167</v>
      </c>
    </row>
    <row r="12" spans="1:9" ht="80.25" customHeight="1">
      <c r="A12" s="8" t="s">
        <v>25</v>
      </c>
      <c r="B12" s="79" t="s">
        <v>264</v>
      </c>
      <c r="C12" s="79" t="s">
        <v>344</v>
      </c>
      <c r="D12" s="79" t="s">
        <v>254</v>
      </c>
      <c r="E12" s="79" t="s">
        <v>255</v>
      </c>
      <c r="F12" s="79" t="s">
        <v>159</v>
      </c>
      <c r="G12" s="79" t="s">
        <v>299</v>
      </c>
      <c r="H12" s="170" t="s">
        <v>171</v>
      </c>
      <c r="I12" s="79" t="s">
        <v>268</v>
      </c>
    </row>
    <row r="13" spans="1:9" ht="80.25" customHeight="1">
      <c r="A13" s="8" t="s">
        <v>29</v>
      </c>
      <c r="B13" s="215" t="s">
        <v>345</v>
      </c>
      <c r="C13" s="215"/>
      <c r="D13" s="215"/>
      <c r="E13" s="79" t="s">
        <v>284</v>
      </c>
      <c r="F13" s="79" t="s">
        <v>254</v>
      </c>
      <c r="G13" s="79" t="s">
        <v>338</v>
      </c>
      <c r="H13" s="79" t="s">
        <v>302</v>
      </c>
      <c r="I13" s="79" t="s">
        <v>351</v>
      </c>
    </row>
    <row r="14" spans="1:8" ht="80.25" customHeight="1" thickBot="1">
      <c r="A14" s="7" t="s">
        <v>26</v>
      </c>
      <c r="B14" s="73" t="s">
        <v>254</v>
      </c>
      <c r="C14" s="73" t="s">
        <v>404</v>
      </c>
      <c r="D14" s="73" t="s">
        <v>405</v>
      </c>
      <c r="E14" s="73" t="s">
        <v>158</v>
      </c>
      <c r="F14" s="73" t="s">
        <v>304</v>
      </c>
      <c r="G14" s="35" t="s">
        <v>277</v>
      </c>
      <c r="H14" s="79" t="s">
        <v>303</v>
      </c>
    </row>
    <row r="15" spans="1:9" ht="14.25" thickBot="1" thickTop="1">
      <c r="A15" s="27" t="s">
        <v>4</v>
      </c>
      <c r="B15" s="5">
        <f aca="true" t="shared" si="2" ref="B15:I15">$A$4+2</f>
        <v>44832</v>
      </c>
      <c r="C15" s="5">
        <f t="shared" si="2"/>
        <v>44832</v>
      </c>
      <c r="D15" s="5">
        <f t="shared" si="2"/>
        <v>44832</v>
      </c>
      <c r="E15" s="5">
        <f t="shared" si="2"/>
        <v>44832</v>
      </c>
      <c r="F15" s="5">
        <f t="shared" si="2"/>
        <v>44832</v>
      </c>
      <c r="G15" s="5">
        <f t="shared" si="2"/>
        <v>44832</v>
      </c>
      <c r="H15" s="5">
        <f t="shared" si="2"/>
        <v>44832</v>
      </c>
      <c r="I15" s="5">
        <f t="shared" si="2"/>
        <v>44832</v>
      </c>
    </row>
    <row r="16" spans="1:9" ht="80.25" customHeight="1" thickTop="1">
      <c r="A16" s="8" t="s">
        <v>0</v>
      </c>
      <c r="B16" s="75" t="s">
        <v>306</v>
      </c>
      <c r="C16" s="75" t="s">
        <v>420</v>
      </c>
      <c r="D16" s="75" t="s">
        <v>339</v>
      </c>
      <c r="E16" s="219" t="s">
        <v>258</v>
      </c>
      <c r="F16" s="219"/>
      <c r="G16" s="75" t="s">
        <v>272</v>
      </c>
      <c r="H16" s="75" t="s">
        <v>202</v>
      </c>
      <c r="I16" s="75" t="s">
        <v>310</v>
      </c>
    </row>
    <row r="17" spans="1:9" ht="80.25" customHeight="1">
      <c r="A17" s="8" t="s">
        <v>25</v>
      </c>
      <c r="B17" s="221" t="s">
        <v>62</v>
      </c>
      <c r="C17" s="221"/>
      <c r="D17" s="221"/>
      <c r="E17" s="221"/>
      <c r="F17" s="221"/>
      <c r="G17" s="222"/>
      <c r="H17" s="221"/>
      <c r="I17" s="221"/>
    </row>
    <row r="18" spans="1:9" ht="80.25" customHeight="1">
      <c r="A18" s="8" t="s">
        <v>29</v>
      </c>
      <c r="B18" s="215" t="s">
        <v>157</v>
      </c>
      <c r="C18" s="215"/>
      <c r="D18" s="215"/>
      <c r="E18" s="79" t="s">
        <v>285</v>
      </c>
      <c r="F18" s="79" t="s">
        <v>307</v>
      </c>
      <c r="G18" s="215" t="s">
        <v>194</v>
      </c>
      <c r="H18" s="215"/>
      <c r="I18" s="79" t="s">
        <v>309</v>
      </c>
    </row>
    <row r="19" spans="1:9" ht="80.25" customHeight="1" thickBot="1">
      <c r="A19" s="7" t="s">
        <v>26</v>
      </c>
      <c r="B19" s="73" t="s">
        <v>418</v>
      </c>
      <c r="C19" s="73" t="s">
        <v>313</v>
      </c>
      <c r="D19" s="73"/>
      <c r="E19" s="189" t="s">
        <v>411</v>
      </c>
      <c r="F19" s="73" t="s">
        <v>311</v>
      </c>
      <c r="G19" s="73" t="s">
        <v>270</v>
      </c>
      <c r="I19" s="73" t="s">
        <v>314</v>
      </c>
    </row>
    <row r="20" spans="1:9" ht="14.25" thickBot="1" thickTop="1">
      <c r="A20" s="27" t="s">
        <v>5</v>
      </c>
      <c r="B20" s="5">
        <f aca="true" t="shared" si="3" ref="B20:G20">$A$4+3</f>
        <v>44833</v>
      </c>
      <c r="C20" s="5">
        <f t="shared" si="3"/>
        <v>44833</v>
      </c>
      <c r="D20" s="5">
        <f t="shared" si="3"/>
        <v>44833</v>
      </c>
      <c r="E20" s="5">
        <f t="shared" si="3"/>
        <v>44833</v>
      </c>
      <c r="F20" s="5">
        <f>$A$4+3</f>
        <v>44833</v>
      </c>
      <c r="G20" s="5">
        <f t="shared" si="3"/>
        <v>44833</v>
      </c>
      <c r="H20" s="5">
        <f>$A$4+3</f>
        <v>44833</v>
      </c>
      <c r="I20" s="5">
        <f>$A$4+3</f>
        <v>44833</v>
      </c>
    </row>
    <row r="21" spans="1:9" ht="80.25" customHeight="1" thickTop="1">
      <c r="A21" s="8" t="s">
        <v>0</v>
      </c>
      <c r="C21" s="75" t="s">
        <v>397</v>
      </c>
      <c r="D21" s="75" t="s">
        <v>398</v>
      </c>
      <c r="E21" s="75" t="s">
        <v>395</v>
      </c>
      <c r="F21" s="75" t="s">
        <v>318</v>
      </c>
      <c r="G21" s="75" t="s">
        <v>271</v>
      </c>
      <c r="H21" s="75" t="s">
        <v>267</v>
      </c>
      <c r="I21" s="75" t="s">
        <v>166</v>
      </c>
    </row>
    <row r="22" spans="1:9" ht="80.25" customHeight="1">
      <c r="A22" s="8" t="s">
        <v>25</v>
      </c>
      <c r="B22" s="220" t="s">
        <v>154</v>
      </c>
      <c r="C22" s="220"/>
      <c r="D22" s="220"/>
      <c r="E22" s="220"/>
      <c r="F22" s="220"/>
      <c r="G22" s="79" t="s">
        <v>320</v>
      </c>
      <c r="H22" s="79" t="s">
        <v>367</v>
      </c>
      <c r="I22" s="79" t="s">
        <v>319</v>
      </c>
    </row>
    <row r="23" spans="1:9" ht="80.25" customHeight="1">
      <c r="A23" s="8" t="s">
        <v>29</v>
      </c>
      <c r="B23" s="79" t="s">
        <v>417</v>
      </c>
      <c r="C23" s="79" t="s">
        <v>410</v>
      </c>
      <c r="D23" s="79" t="s">
        <v>399</v>
      </c>
      <c r="E23" s="215" t="s">
        <v>369</v>
      </c>
      <c r="F23" s="215"/>
      <c r="G23" s="79" t="s">
        <v>169</v>
      </c>
      <c r="H23" s="79" t="s">
        <v>268</v>
      </c>
      <c r="I23" s="170" t="s">
        <v>201</v>
      </c>
    </row>
    <row r="24" spans="1:9" ht="80.25" customHeight="1" thickBot="1">
      <c r="A24" s="7" t="s">
        <v>26</v>
      </c>
      <c r="B24" s="73" t="s">
        <v>321</v>
      </c>
      <c r="C24" s="73" t="s">
        <v>396</v>
      </c>
      <c r="D24" s="73" t="s">
        <v>400</v>
      </c>
      <c r="E24" s="73" t="s">
        <v>389</v>
      </c>
      <c r="F24" s="73" t="s">
        <v>255</v>
      </c>
      <c r="G24" s="73" t="s">
        <v>370</v>
      </c>
      <c r="H24" s="188" t="s">
        <v>170</v>
      </c>
      <c r="I24" s="73" t="s">
        <v>227</v>
      </c>
    </row>
    <row r="25" spans="1:9" ht="14.25" thickBot="1" thickTop="1">
      <c r="A25" s="27" t="s">
        <v>6</v>
      </c>
      <c r="B25" s="24">
        <f aca="true" t="shared" si="4" ref="B25:G25">$A$4+4</f>
        <v>44834</v>
      </c>
      <c r="C25" s="24">
        <f t="shared" si="4"/>
        <v>44834</v>
      </c>
      <c r="D25" s="24">
        <f t="shared" si="4"/>
        <v>44834</v>
      </c>
      <c r="E25" s="24">
        <f t="shared" si="4"/>
        <v>44834</v>
      </c>
      <c r="F25" s="24">
        <f t="shared" si="4"/>
        <v>44834</v>
      </c>
      <c r="G25" s="24">
        <f t="shared" si="4"/>
        <v>44834</v>
      </c>
      <c r="H25" s="24">
        <f>$A$4+4</f>
        <v>44834</v>
      </c>
      <c r="I25" s="24">
        <f>$A$4+4</f>
        <v>44834</v>
      </c>
    </row>
    <row r="26" spans="1:9" ht="80.25" customHeight="1" thickTop="1">
      <c r="A26" s="8" t="s">
        <v>0</v>
      </c>
      <c r="B26" s="75" t="s">
        <v>416</v>
      </c>
      <c r="C26" s="75" t="s">
        <v>324</v>
      </c>
      <c r="D26" s="75" t="s">
        <v>325</v>
      </c>
      <c r="E26" s="75" t="s">
        <v>388</v>
      </c>
      <c r="F26" s="75" t="s">
        <v>394</v>
      </c>
      <c r="G26" s="75" t="s">
        <v>280</v>
      </c>
      <c r="H26" s="75" t="s">
        <v>260</v>
      </c>
      <c r="I26" s="75" t="s">
        <v>231</v>
      </c>
    </row>
    <row r="27" spans="1:9" ht="80.25" customHeight="1">
      <c r="A27" s="8" t="s">
        <v>25</v>
      </c>
      <c r="B27" s="79" t="s">
        <v>176</v>
      </c>
      <c r="C27" s="79" t="s">
        <v>254</v>
      </c>
      <c r="D27" s="79" t="s">
        <v>380</v>
      </c>
      <c r="E27" s="79" t="s">
        <v>160</v>
      </c>
      <c r="F27" s="79" t="s">
        <v>332</v>
      </c>
      <c r="G27" s="215" t="s">
        <v>162</v>
      </c>
      <c r="H27" s="215"/>
      <c r="I27" s="79" t="s">
        <v>217</v>
      </c>
    </row>
    <row r="28" spans="1:9" ht="80.25" customHeight="1">
      <c r="A28" s="8" t="s">
        <v>29</v>
      </c>
      <c r="B28" s="215" t="s">
        <v>219</v>
      </c>
      <c r="C28" s="215"/>
      <c r="D28" s="215"/>
      <c r="E28" s="79" t="s">
        <v>177</v>
      </c>
      <c r="F28" s="79" t="s">
        <v>172</v>
      </c>
      <c r="G28" s="79" t="s">
        <v>165</v>
      </c>
      <c r="H28" s="79" t="s">
        <v>163</v>
      </c>
      <c r="I28" s="79" t="s">
        <v>168</v>
      </c>
    </row>
    <row r="29" spans="1:9" ht="80.25" customHeight="1" thickBot="1">
      <c r="A29" s="7" t="s">
        <v>26</v>
      </c>
      <c r="B29" s="195" t="s">
        <v>382</v>
      </c>
      <c r="C29" s="195"/>
      <c r="D29" s="195"/>
      <c r="E29" s="73" t="s">
        <v>256</v>
      </c>
      <c r="F29" s="21"/>
      <c r="G29" s="73" t="s">
        <v>173</v>
      </c>
      <c r="H29" s="85"/>
      <c r="I29" s="73" t="s">
        <v>330</v>
      </c>
    </row>
    <row r="30" spans="1:9" ht="14.25" thickBot="1" thickTop="1">
      <c r="A30" s="27" t="s">
        <v>7</v>
      </c>
      <c r="B30" s="24">
        <f aca="true" t="shared" si="5" ref="B30:G30">$A$4+5</f>
        <v>44835</v>
      </c>
      <c r="C30" s="24">
        <f t="shared" si="5"/>
        <v>44835</v>
      </c>
      <c r="D30" s="24">
        <f t="shared" si="5"/>
        <v>44835</v>
      </c>
      <c r="E30" s="24">
        <f>$A$4+5</f>
        <v>44835</v>
      </c>
      <c r="F30" s="24">
        <f>$A$4+5</f>
        <v>44835</v>
      </c>
      <c r="G30" s="24">
        <f t="shared" si="5"/>
        <v>44835</v>
      </c>
      <c r="H30" s="24">
        <f>$A$4+5</f>
        <v>44835</v>
      </c>
      <c r="I30" s="24">
        <f>$A$4+5</f>
        <v>44835</v>
      </c>
    </row>
    <row r="31" spans="1:9" ht="80.25" customHeight="1" thickTop="1">
      <c r="A31" s="8" t="s">
        <v>0</v>
      </c>
      <c r="B31" s="75"/>
      <c r="C31" s="36"/>
      <c r="D31" s="36"/>
      <c r="E31" s="36"/>
      <c r="F31" s="33"/>
      <c r="G31" s="33"/>
      <c r="H31" s="47"/>
      <c r="I31" s="47"/>
    </row>
    <row r="32" spans="1:9" ht="80.25" customHeight="1">
      <c r="A32" s="8" t="s">
        <v>25</v>
      </c>
      <c r="B32" s="9"/>
      <c r="C32" s="79" t="s">
        <v>242</v>
      </c>
      <c r="D32" s="34"/>
      <c r="E32" s="34"/>
      <c r="F32" s="135"/>
      <c r="G32" s="34"/>
      <c r="H32" s="46"/>
      <c r="I32" s="46"/>
    </row>
    <row r="33" spans="1:9" ht="80.25" customHeight="1">
      <c r="A33" s="8" t="s">
        <v>29</v>
      </c>
      <c r="B33" s="34"/>
      <c r="C33" s="34"/>
      <c r="D33" s="9"/>
      <c r="E33" s="9"/>
      <c r="F33" s="9"/>
      <c r="G33" s="34"/>
      <c r="H33" s="10"/>
      <c r="I33" s="10"/>
    </row>
    <row r="34" spans="1:9" ht="80.25" customHeight="1" thickBot="1">
      <c r="A34" s="7" t="s">
        <v>26</v>
      </c>
      <c r="B34" s="35"/>
      <c r="C34" s="35"/>
      <c r="D34" s="21"/>
      <c r="E34" s="21"/>
      <c r="F34" s="21"/>
      <c r="G34" s="35"/>
      <c r="H34" s="22"/>
      <c r="I34" s="21"/>
    </row>
    <row r="35" spans="1:9" ht="14.25" thickBot="1" thickTop="1">
      <c r="A35" s="4"/>
      <c r="B35" s="24"/>
      <c r="C35" s="24"/>
      <c r="D35" s="24"/>
      <c r="E35" s="24"/>
      <c r="F35" s="24"/>
      <c r="G35" s="24"/>
      <c r="H35" s="24"/>
      <c r="I35" s="24"/>
    </row>
    <row r="36" ht="13.5" thickTop="1"/>
    <row r="37" spans="1:10" s="6" customFormat="1" ht="20.25">
      <c r="A37" s="212" t="str">
        <f>'1 КУРС'!A37:C37</f>
        <v>ДЕКАН</v>
      </c>
      <c r="B37" s="212"/>
      <c r="C37" s="212"/>
      <c r="D37" s="212"/>
      <c r="E37" s="2"/>
      <c r="H37" s="31" t="str">
        <f>'1 КУРС'!F37</f>
        <v>О.А. КОТЛОВСКИЙ</v>
      </c>
      <c r="J37" s="11"/>
    </row>
  </sheetData>
  <sheetProtection/>
  <mergeCells count="17">
    <mergeCell ref="G27:H27"/>
    <mergeCell ref="B22:F22"/>
    <mergeCell ref="G18:H18"/>
    <mergeCell ref="B13:D13"/>
    <mergeCell ref="B18:D18"/>
    <mergeCell ref="B1:E1"/>
    <mergeCell ref="B17:I17"/>
    <mergeCell ref="H1:I1"/>
    <mergeCell ref="B6:F6"/>
    <mergeCell ref="A37:D37"/>
    <mergeCell ref="A2:F2"/>
    <mergeCell ref="B9:D9"/>
    <mergeCell ref="E8:F8"/>
    <mergeCell ref="B29:D29"/>
    <mergeCell ref="E16:F16"/>
    <mergeCell ref="E23:F23"/>
    <mergeCell ref="B28:D28"/>
  </mergeCells>
  <printOptions/>
  <pageMargins left="0.03937007874015748" right="0.03937007874015748" top="0.03937007874015748" bottom="0.03937007874015748" header="0" footer="0"/>
  <pageSetup fitToHeight="1" fitToWidth="1" horizontalDpi="600" verticalDpi="600" orientation="portrait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O37"/>
  <sheetViews>
    <sheetView view="pageBreakPreview" zoomScale="55" zoomScaleNormal="40" zoomScaleSheetLayoutView="55" zoomScalePageLayoutView="0" workbookViewId="0" topLeftCell="A1">
      <selection activeCell="D14" sqref="D14"/>
    </sheetView>
  </sheetViews>
  <sheetFormatPr defaultColWidth="9.00390625" defaultRowHeight="12.75"/>
  <cols>
    <col min="1" max="1" width="17.625" style="37" customWidth="1"/>
    <col min="2" max="3" width="87.25390625" style="2" customWidth="1"/>
    <col min="4" max="4" width="63.125" style="2" customWidth="1"/>
    <col min="5" max="5" width="52.625" style="2" hidden="1" customWidth="1"/>
    <col min="6" max="6" width="33.375" style="2" hidden="1" customWidth="1"/>
    <col min="7" max="8" width="34.375" style="2" hidden="1" customWidth="1"/>
    <col min="9" max="16384" width="9.125" style="6" customWidth="1"/>
  </cols>
  <sheetData>
    <row r="1" spans="1:9" ht="147" customHeight="1">
      <c r="A1" s="226" t="s">
        <v>27</v>
      </c>
      <c r="B1" s="226"/>
      <c r="D1" s="65" t="s">
        <v>60</v>
      </c>
      <c r="H1" s="66"/>
      <c r="I1" s="26"/>
    </row>
    <row r="2" spans="2:7" s="30" customFormat="1" ht="26.25">
      <c r="B2" s="67" t="str">
        <f>"РАСПИСАНИЕ 1-2 КУРСА   С  "&amp;TEXT(A4,"ДД. ММ. ГГГГ")&amp;" ПО  "&amp;TEXT(A4+5,"ДД. ММ. ГГГГ")</f>
        <v>РАСПИСАНИЕ 1-2 КУРСА   С  26. 09. 2022 ПО  01. 10. 2022</v>
      </c>
      <c r="C2" s="67"/>
      <c r="D2" s="68"/>
      <c r="F2" s="67"/>
      <c r="G2" s="67"/>
    </row>
    <row r="4" spans="1:8" s="42" customFormat="1" ht="28.5" customHeight="1" thickBot="1">
      <c r="A4" s="44">
        <f>'1 КУРС'!A4</f>
        <v>44830</v>
      </c>
      <c r="B4" s="43" t="s">
        <v>184</v>
      </c>
      <c r="C4" s="43" t="s">
        <v>55</v>
      </c>
      <c r="D4" s="43" t="s">
        <v>185</v>
      </c>
      <c r="E4" s="43" t="s">
        <v>37</v>
      </c>
      <c r="F4" s="43" t="s">
        <v>36</v>
      </c>
      <c r="G4" s="43" t="s">
        <v>38</v>
      </c>
      <c r="H4" s="43" t="s">
        <v>37</v>
      </c>
    </row>
    <row r="5" spans="1:8" s="11" customFormat="1" ht="21.75" thickBot="1" thickTop="1">
      <c r="A5" s="48" t="s">
        <v>2</v>
      </c>
      <c r="B5" s="49">
        <f aca="true" t="shared" si="0" ref="B5:H5">$A$4</f>
        <v>44830</v>
      </c>
      <c r="C5" s="49">
        <f t="shared" si="0"/>
        <v>44830</v>
      </c>
      <c r="D5" s="49">
        <f t="shared" si="0"/>
        <v>44830</v>
      </c>
      <c r="E5" s="49">
        <f t="shared" si="0"/>
        <v>44830</v>
      </c>
      <c r="F5" s="49">
        <f t="shared" si="0"/>
        <v>44830</v>
      </c>
      <c r="G5" s="49">
        <f t="shared" si="0"/>
        <v>44830</v>
      </c>
      <c r="H5" s="49">
        <f t="shared" si="0"/>
        <v>44830</v>
      </c>
    </row>
    <row r="6" spans="1:8" ht="60" customHeight="1" thickTop="1">
      <c r="A6" s="38" t="s">
        <v>26</v>
      </c>
      <c r="B6" s="219" t="s">
        <v>63</v>
      </c>
      <c r="C6" s="219"/>
      <c r="D6" s="168" t="s">
        <v>215</v>
      </c>
      <c r="E6" s="54"/>
      <c r="F6" s="90"/>
      <c r="G6" s="33"/>
      <c r="H6" s="33"/>
    </row>
    <row r="7" spans="1:8" s="15" customFormat="1" ht="60" customHeight="1">
      <c r="A7" s="179" t="s">
        <v>30</v>
      </c>
      <c r="B7" s="215" t="s">
        <v>63</v>
      </c>
      <c r="C7" s="215"/>
      <c r="D7" s="79" t="s">
        <v>67</v>
      </c>
      <c r="E7" s="180"/>
      <c r="F7" s="181"/>
      <c r="G7" s="174"/>
      <c r="H7" s="182"/>
    </row>
    <row r="8" spans="1:8" s="15" customFormat="1" ht="60" customHeight="1">
      <c r="A8" s="176" t="s">
        <v>31</v>
      </c>
      <c r="B8" s="171" t="s">
        <v>57</v>
      </c>
      <c r="C8" s="171" t="s">
        <v>198</v>
      </c>
      <c r="D8" s="171" t="s">
        <v>74</v>
      </c>
      <c r="E8" s="177"/>
      <c r="F8" s="178"/>
      <c r="G8" s="173"/>
      <c r="H8" s="177"/>
    </row>
    <row r="9" spans="1:8" s="15" customFormat="1" ht="60" customHeight="1" thickBot="1">
      <c r="A9" s="40" t="s">
        <v>52</v>
      </c>
      <c r="B9" s="171" t="s">
        <v>197</v>
      </c>
      <c r="C9" s="73" t="s">
        <v>199</v>
      </c>
      <c r="D9" s="62"/>
      <c r="E9" s="62"/>
      <c r="F9" s="98"/>
      <c r="G9" s="57"/>
      <c r="H9" s="57"/>
    </row>
    <row r="10" spans="1:8" s="11" customFormat="1" ht="21.75" thickBot="1" thickTop="1">
      <c r="A10" s="48" t="s">
        <v>3</v>
      </c>
      <c r="B10" s="49">
        <f aca="true" t="shared" si="1" ref="B10:H10">$A$4+1</f>
        <v>44831</v>
      </c>
      <c r="C10" s="49">
        <f t="shared" si="1"/>
        <v>44831</v>
      </c>
      <c r="D10" s="49">
        <f t="shared" si="1"/>
        <v>44831</v>
      </c>
      <c r="E10" s="106">
        <f t="shared" si="1"/>
        <v>44831</v>
      </c>
      <c r="F10" s="49">
        <f t="shared" si="1"/>
        <v>44831</v>
      </c>
      <c r="G10" s="49">
        <f t="shared" si="1"/>
        <v>44831</v>
      </c>
      <c r="H10" s="49">
        <f t="shared" si="1"/>
        <v>44831</v>
      </c>
    </row>
    <row r="11" spans="1:8" ht="60" customHeight="1" thickTop="1">
      <c r="A11" s="38" t="s">
        <v>26</v>
      </c>
      <c r="B11" s="79" t="s">
        <v>71</v>
      </c>
      <c r="C11" s="79" t="s">
        <v>58</v>
      </c>
      <c r="E11" s="36"/>
      <c r="F11" s="99"/>
      <c r="G11" s="63"/>
      <c r="H11" s="59"/>
    </row>
    <row r="12" spans="1:9" ht="60" customHeight="1">
      <c r="A12" s="39" t="s">
        <v>30</v>
      </c>
      <c r="B12" s="225" t="s">
        <v>64</v>
      </c>
      <c r="C12" s="225"/>
      <c r="D12" s="215" t="s">
        <v>412</v>
      </c>
      <c r="E12" s="215"/>
      <c r="F12" s="100"/>
      <c r="G12" s="64"/>
      <c r="H12" s="55"/>
      <c r="I12" s="175"/>
    </row>
    <row r="13" spans="1:8" ht="60" customHeight="1">
      <c r="A13" s="39" t="s">
        <v>31</v>
      </c>
      <c r="B13" s="225" t="s">
        <v>79</v>
      </c>
      <c r="C13" s="225"/>
      <c r="D13" s="79" t="s">
        <v>413</v>
      </c>
      <c r="E13" s="79"/>
      <c r="F13" s="100"/>
      <c r="G13" s="9"/>
      <c r="H13" s="55"/>
    </row>
    <row r="14" spans="1:8" ht="60" customHeight="1" thickBot="1">
      <c r="A14" s="40" t="s">
        <v>52</v>
      </c>
      <c r="C14" s="21"/>
      <c r="D14" s="21"/>
      <c r="E14" s="21"/>
      <c r="F14" s="101"/>
      <c r="G14" s="56"/>
      <c r="H14" s="60"/>
    </row>
    <row r="15" spans="1:8" s="11" customFormat="1" ht="21.75" customHeight="1" thickBot="1" thickTop="1">
      <c r="A15" s="48" t="s">
        <v>4</v>
      </c>
      <c r="B15" s="49">
        <f aca="true" t="shared" si="2" ref="B15:H15">$A$4+2</f>
        <v>44832</v>
      </c>
      <c r="C15" s="49">
        <f t="shared" si="2"/>
        <v>44832</v>
      </c>
      <c r="D15" s="49">
        <f t="shared" si="2"/>
        <v>44832</v>
      </c>
      <c r="E15" s="106">
        <f t="shared" si="2"/>
        <v>44832</v>
      </c>
      <c r="F15" s="49">
        <f t="shared" si="2"/>
        <v>44832</v>
      </c>
      <c r="G15" s="49">
        <f t="shared" si="2"/>
        <v>44832</v>
      </c>
      <c r="H15" s="49">
        <f t="shared" si="2"/>
        <v>44832</v>
      </c>
    </row>
    <row r="16" spans="1:8" ht="60" customHeight="1" thickTop="1">
      <c r="A16" s="38" t="s">
        <v>26</v>
      </c>
      <c r="B16" s="79" t="s">
        <v>312</v>
      </c>
      <c r="C16" s="75" t="s">
        <v>66</v>
      </c>
      <c r="D16" s="187"/>
      <c r="E16" s="147"/>
      <c r="F16" s="102"/>
      <c r="G16" s="63"/>
      <c r="H16" s="36"/>
    </row>
    <row r="17" spans="1:8" ht="60" customHeight="1">
      <c r="A17" s="39" t="s">
        <v>30</v>
      </c>
      <c r="B17" s="225" t="s">
        <v>65</v>
      </c>
      <c r="C17" s="225"/>
      <c r="D17" s="168" t="s">
        <v>68</v>
      </c>
      <c r="E17" s="104"/>
      <c r="F17" s="100"/>
      <c r="G17" s="55"/>
      <c r="H17" s="55"/>
    </row>
    <row r="18" spans="1:8" ht="60" customHeight="1">
      <c r="A18" s="39" t="s">
        <v>31</v>
      </c>
      <c r="B18" s="225" t="s">
        <v>65</v>
      </c>
      <c r="C18" s="225"/>
      <c r="D18" s="79" t="s">
        <v>226</v>
      </c>
      <c r="E18" s="100"/>
      <c r="F18" s="100"/>
      <c r="G18" s="55"/>
      <c r="H18" s="55"/>
    </row>
    <row r="19" spans="1:8" ht="60" customHeight="1" thickBot="1">
      <c r="A19" s="40" t="s">
        <v>52</v>
      </c>
      <c r="B19" s="73" t="s">
        <v>72</v>
      </c>
      <c r="D19" s="73" t="s">
        <v>80</v>
      </c>
      <c r="E19" s="169"/>
      <c r="F19" s="103"/>
      <c r="G19" s="60"/>
      <c r="H19" s="56"/>
    </row>
    <row r="20" spans="1:15" s="11" customFormat="1" ht="21.75" thickBot="1" thickTop="1">
      <c r="A20" s="48" t="s">
        <v>5</v>
      </c>
      <c r="B20" s="49">
        <f>$A$4+3</f>
        <v>44833</v>
      </c>
      <c r="C20" s="49">
        <f aca="true" t="shared" si="3" ref="C20:H20">$A$4+3</f>
        <v>44833</v>
      </c>
      <c r="D20" s="49">
        <f t="shared" si="3"/>
        <v>44833</v>
      </c>
      <c r="E20" s="106">
        <f t="shared" si="3"/>
        <v>44833</v>
      </c>
      <c r="F20" s="49">
        <f t="shared" si="3"/>
        <v>44833</v>
      </c>
      <c r="G20" s="49">
        <f t="shared" si="3"/>
        <v>44833</v>
      </c>
      <c r="H20" s="49">
        <f t="shared" si="3"/>
        <v>44833</v>
      </c>
      <c r="O20" s="6"/>
    </row>
    <row r="21" spans="1:8" ht="60" customHeight="1" thickTop="1">
      <c r="A21" s="38" t="s">
        <v>26</v>
      </c>
      <c r="B21" s="170" t="s">
        <v>383</v>
      </c>
      <c r="C21" s="75" t="s">
        <v>211</v>
      </c>
      <c r="D21" s="36"/>
      <c r="E21" s="53"/>
      <c r="F21" s="99"/>
      <c r="G21" s="54"/>
      <c r="H21" s="59"/>
    </row>
    <row r="22" spans="1:8" ht="60" customHeight="1">
      <c r="A22" s="39" t="s">
        <v>30</v>
      </c>
      <c r="B22" s="170" t="s">
        <v>81</v>
      </c>
      <c r="C22" s="79" t="s">
        <v>212</v>
      </c>
      <c r="D22" s="79" t="s">
        <v>69</v>
      </c>
      <c r="F22" s="100"/>
      <c r="G22" s="55"/>
      <c r="H22" s="55"/>
    </row>
    <row r="23" spans="1:8" ht="60" customHeight="1">
      <c r="A23" s="39" t="s">
        <v>31</v>
      </c>
      <c r="B23" s="79" t="s">
        <v>70</v>
      </c>
      <c r="C23" s="79" t="s">
        <v>213</v>
      </c>
      <c r="E23" s="79"/>
      <c r="F23" s="100"/>
      <c r="G23" s="9"/>
      <c r="H23" s="55"/>
    </row>
    <row r="24" spans="1:8" ht="60" customHeight="1" thickBot="1">
      <c r="A24" s="40" t="s">
        <v>52</v>
      </c>
      <c r="B24" s="73" t="s">
        <v>56</v>
      </c>
      <c r="C24" s="73" t="s">
        <v>214</v>
      </c>
      <c r="D24" s="21"/>
      <c r="E24" s="73"/>
      <c r="F24" s="101"/>
      <c r="G24" s="60"/>
      <c r="H24" s="60"/>
    </row>
    <row r="25" spans="1:15" s="11" customFormat="1" ht="21.75" thickBot="1" thickTop="1">
      <c r="A25" s="48" t="s">
        <v>6</v>
      </c>
      <c r="B25" s="49">
        <f aca="true" t="shared" si="4" ref="B25:H25">$A$4+4</f>
        <v>44834</v>
      </c>
      <c r="C25" s="49">
        <f t="shared" si="4"/>
        <v>44834</v>
      </c>
      <c r="D25" s="49">
        <f t="shared" si="4"/>
        <v>44834</v>
      </c>
      <c r="E25" s="106">
        <f t="shared" si="4"/>
        <v>44834</v>
      </c>
      <c r="F25" s="49">
        <f t="shared" si="4"/>
        <v>44834</v>
      </c>
      <c r="G25" s="49">
        <f t="shared" si="4"/>
        <v>44834</v>
      </c>
      <c r="H25" s="49">
        <f t="shared" si="4"/>
        <v>44834</v>
      </c>
      <c r="O25" s="6"/>
    </row>
    <row r="26" spans="1:8" ht="60" customHeight="1" thickTop="1">
      <c r="A26" s="38" t="s">
        <v>26</v>
      </c>
      <c r="B26" s="75" t="s">
        <v>225</v>
      </c>
      <c r="C26" s="79" t="s">
        <v>59</v>
      </c>
      <c r="D26" s="36"/>
      <c r="E26" s="36"/>
      <c r="F26" s="99"/>
      <c r="G26" s="58"/>
      <c r="H26" s="36"/>
    </row>
    <row r="27" spans="1:8" ht="60" customHeight="1">
      <c r="A27" s="39" t="s">
        <v>30</v>
      </c>
      <c r="B27" s="225" t="s">
        <v>276</v>
      </c>
      <c r="C27" s="225"/>
      <c r="D27" s="79" t="s">
        <v>75</v>
      </c>
      <c r="E27" s="172"/>
      <c r="F27" s="104"/>
      <c r="G27" s="55"/>
      <c r="H27" s="55"/>
    </row>
    <row r="28" spans="1:9" ht="60" customHeight="1">
      <c r="A28" s="39" t="s">
        <v>31</v>
      </c>
      <c r="B28" s="225" t="s">
        <v>276</v>
      </c>
      <c r="C28" s="225"/>
      <c r="D28" s="215" t="s">
        <v>73</v>
      </c>
      <c r="E28" s="215"/>
      <c r="F28" s="105"/>
      <c r="G28" s="61"/>
      <c r="H28" s="55"/>
      <c r="I28" s="175"/>
    </row>
    <row r="29" spans="1:8" ht="60" customHeight="1" thickBot="1">
      <c r="A29" s="40" t="s">
        <v>52</v>
      </c>
      <c r="B29" s="21"/>
      <c r="C29" s="21"/>
      <c r="D29" s="35"/>
      <c r="E29" s="21"/>
      <c r="F29" s="101"/>
      <c r="G29" s="60"/>
      <c r="H29" s="56"/>
    </row>
    <row r="30" spans="1:8" s="11" customFormat="1" ht="21.75" thickBot="1" thickTop="1">
      <c r="A30" s="48" t="s">
        <v>7</v>
      </c>
      <c r="B30" s="50">
        <f aca="true" t="shared" si="5" ref="B30:H30">$A$4+5</f>
        <v>44835</v>
      </c>
      <c r="C30" s="50">
        <f t="shared" si="5"/>
        <v>44835</v>
      </c>
      <c r="D30" s="50">
        <f t="shared" si="5"/>
        <v>44835</v>
      </c>
      <c r="E30" s="107">
        <f t="shared" si="5"/>
        <v>44835</v>
      </c>
      <c r="F30" s="50">
        <f t="shared" si="5"/>
        <v>44835</v>
      </c>
      <c r="G30" s="50">
        <f t="shared" si="5"/>
        <v>44835</v>
      </c>
      <c r="H30" s="50">
        <f t="shared" si="5"/>
        <v>44835</v>
      </c>
    </row>
    <row r="31" spans="1:8" ht="60" customHeight="1" thickTop="1">
      <c r="A31" s="109" t="s">
        <v>26</v>
      </c>
      <c r="B31" s="33"/>
      <c r="C31" s="33"/>
      <c r="D31" s="33"/>
      <c r="E31" s="108"/>
      <c r="F31" s="90"/>
      <c r="G31" s="33"/>
      <c r="H31" s="51"/>
    </row>
    <row r="32" spans="1:8" ht="60" customHeight="1">
      <c r="A32" s="110" t="s">
        <v>30</v>
      </c>
      <c r="B32" s="34"/>
      <c r="C32" s="34"/>
      <c r="D32" s="34"/>
      <c r="E32" s="93"/>
      <c r="F32" s="93"/>
      <c r="G32" s="34"/>
      <c r="H32" s="52"/>
    </row>
    <row r="33" spans="1:8" ht="60" customHeight="1">
      <c r="A33" s="110" t="s">
        <v>31</v>
      </c>
      <c r="B33" s="52"/>
      <c r="C33" s="52"/>
      <c r="D33" s="34"/>
      <c r="E33" s="112"/>
      <c r="F33" s="93"/>
      <c r="G33" s="34"/>
      <c r="H33" s="52"/>
    </row>
    <row r="34" spans="1:8" ht="60" customHeight="1" thickBot="1">
      <c r="A34" s="111" t="s">
        <v>52</v>
      </c>
      <c r="B34" s="35"/>
      <c r="C34" s="35"/>
      <c r="D34" s="35"/>
      <c r="E34" s="94"/>
      <c r="F34" s="94"/>
      <c r="G34" s="35"/>
      <c r="H34" s="35"/>
    </row>
    <row r="35" spans="1:8" s="1" customFormat="1" ht="17.25" thickBot="1" thickTop="1">
      <c r="A35" s="41"/>
      <c r="B35" s="113"/>
      <c r="C35" s="113"/>
      <c r="D35" s="113"/>
      <c r="E35" s="24"/>
      <c r="F35" s="24"/>
      <c r="G35" s="24"/>
      <c r="H35" s="24"/>
    </row>
    <row r="36" ht="16.5" thickTop="1"/>
    <row r="37" spans="1:10" ht="20.25">
      <c r="A37" s="30" t="str">
        <f>'1 КУРС'!A37:C37</f>
        <v>ДЕКАН</v>
      </c>
      <c r="B37" s="30"/>
      <c r="C37" s="31"/>
      <c r="D37" s="31" t="str">
        <f>'1 КУРС'!F37</f>
        <v>О.А. КОТЛОВСКИЙ</v>
      </c>
      <c r="J37" s="2"/>
    </row>
  </sheetData>
  <sheetProtection/>
  <mergeCells count="11">
    <mergeCell ref="B13:C13"/>
    <mergeCell ref="B17:C17"/>
    <mergeCell ref="B18:C18"/>
    <mergeCell ref="D12:E12"/>
    <mergeCell ref="B27:C27"/>
    <mergeCell ref="B28:C28"/>
    <mergeCell ref="A1:B1"/>
    <mergeCell ref="D28:E28"/>
    <mergeCell ref="B6:C6"/>
    <mergeCell ref="B7:C7"/>
    <mergeCell ref="B12:C12"/>
  </mergeCells>
  <printOptions horizontalCentered="1" verticalCentered="1"/>
  <pageMargins left="0.03937007874015748" right="0.03937007874015748" top="0.03937007874015748" bottom="0.03937007874015748" header="0" footer="0"/>
  <pageSetup fitToHeight="1" fitToWidth="1" horizontalDpi="600" verticalDpi="600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"/>
  <dimension ref="A1:K37"/>
  <sheetViews>
    <sheetView view="pageBreakPreview" zoomScale="55" zoomScaleNormal="40" zoomScaleSheetLayoutView="55" zoomScalePageLayoutView="0" workbookViewId="0" topLeftCell="A1">
      <selection activeCell="B64" sqref="B64"/>
    </sheetView>
  </sheetViews>
  <sheetFormatPr defaultColWidth="9.00390625" defaultRowHeight="12.75"/>
  <cols>
    <col min="1" max="1" width="17.625" style="37" customWidth="1"/>
    <col min="2" max="8" width="28.875" style="2" customWidth="1"/>
    <col min="9" max="9" width="30.375" style="2" hidden="1" customWidth="1"/>
    <col min="10" max="16384" width="9.125" style="6" customWidth="1"/>
  </cols>
  <sheetData>
    <row r="1" spans="1:10" ht="158.25" customHeight="1">
      <c r="A1" s="226" t="s">
        <v>39</v>
      </c>
      <c r="B1" s="226"/>
      <c r="C1" s="226"/>
      <c r="D1" s="226"/>
      <c r="E1" s="226"/>
      <c r="F1" s="226"/>
      <c r="G1" s="223" t="s">
        <v>42</v>
      </c>
      <c r="H1" s="223"/>
      <c r="I1" s="66"/>
      <c r="J1" s="26"/>
    </row>
    <row r="2" spans="1:9" s="30" customFormat="1" ht="26.25">
      <c r="A2" s="227" t="str">
        <f>"с  "&amp;TEXT(A4,"ДД. ММ. ГГГГ")&amp;" по  "&amp;TEXT(A4+5,"ДД. ММ. ГГГГ")</f>
        <v>с  26. 09. 2022 по  01. 10. 2022</v>
      </c>
      <c r="B2" s="227"/>
      <c r="C2" s="227"/>
      <c r="D2" s="227"/>
      <c r="E2" s="227"/>
      <c r="F2" s="227"/>
      <c r="G2" s="227"/>
      <c r="H2" s="227"/>
      <c r="I2" s="227"/>
    </row>
    <row r="4" spans="1:9" s="42" customFormat="1" ht="28.5" customHeight="1" thickBot="1">
      <c r="A4" s="44">
        <f>'1 КУРС'!A4</f>
        <v>44830</v>
      </c>
      <c r="B4" s="43" t="s">
        <v>46</v>
      </c>
      <c r="C4" s="43" t="s">
        <v>47</v>
      </c>
      <c r="D4" s="43" t="s">
        <v>48</v>
      </c>
      <c r="E4" s="43" t="s">
        <v>49</v>
      </c>
      <c r="F4" s="43" t="s">
        <v>50</v>
      </c>
      <c r="G4" s="43" t="s">
        <v>51</v>
      </c>
      <c r="H4" s="43" t="s">
        <v>13</v>
      </c>
      <c r="I4" s="43" t="s">
        <v>40</v>
      </c>
    </row>
    <row r="5" spans="1:9" s="69" customFormat="1" ht="21.75" thickBot="1" thickTop="1">
      <c r="A5" s="114" t="s">
        <v>2</v>
      </c>
      <c r="B5" s="115">
        <f aca="true" t="shared" si="0" ref="B5:I5">$A$4</f>
        <v>44830</v>
      </c>
      <c r="C5" s="115">
        <f t="shared" si="0"/>
        <v>44830</v>
      </c>
      <c r="D5" s="115">
        <f t="shared" si="0"/>
        <v>44830</v>
      </c>
      <c r="E5" s="115">
        <f t="shared" si="0"/>
        <v>44830</v>
      </c>
      <c r="F5" s="115">
        <f t="shared" si="0"/>
        <v>44830</v>
      </c>
      <c r="G5" s="115">
        <f t="shared" si="0"/>
        <v>44830</v>
      </c>
      <c r="H5" s="115">
        <f t="shared" si="0"/>
        <v>44830</v>
      </c>
      <c r="I5" s="115">
        <f t="shared" si="0"/>
        <v>44830</v>
      </c>
    </row>
    <row r="6" spans="1:9" ht="63.75" customHeight="1" thickTop="1">
      <c r="A6" s="70" t="s">
        <v>26</v>
      </c>
      <c r="B6" s="75"/>
      <c r="C6" s="36"/>
      <c r="D6" s="76"/>
      <c r="E6" s="75"/>
      <c r="F6" s="75"/>
      <c r="G6" s="75"/>
      <c r="H6" s="77"/>
      <c r="I6" s="78"/>
    </row>
    <row r="7" spans="1:9" ht="63.75" customHeight="1">
      <c r="A7" s="71" t="s">
        <v>30</v>
      </c>
      <c r="B7" s="79"/>
      <c r="C7" s="79"/>
      <c r="D7" s="80"/>
      <c r="E7" s="79"/>
      <c r="F7" s="79"/>
      <c r="G7" s="79"/>
      <c r="H7" s="124"/>
      <c r="I7" s="82"/>
    </row>
    <row r="8" spans="1:9" s="17" customFormat="1" ht="63.75" customHeight="1">
      <c r="A8" s="71" t="s">
        <v>31</v>
      </c>
      <c r="B8" s="79"/>
      <c r="C8" s="79"/>
      <c r="D8" s="83"/>
      <c r="E8" s="79"/>
      <c r="F8" s="79"/>
      <c r="G8" s="79"/>
      <c r="H8" s="130"/>
      <c r="I8" s="87"/>
    </row>
    <row r="9" spans="1:9" s="15" customFormat="1" ht="63.75" customHeight="1" thickBot="1">
      <c r="A9" s="72" t="s">
        <v>35</v>
      </c>
      <c r="B9" s="73"/>
      <c r="C9" s="73"/>
      <c r="D9" s="79"/>
      <c r="E9" s="73"/>
      <c r="F9" s="73"/>
      <c r="G9" s="73"/>
      <c r="H9" s="132"/>
      <c r="I9" s="87"/>
    </row>
    <row r="10" spans="1:9" s="69" customFormat="1" ht="21.75" thickBot="1" thickTop="1">
      <c r="A10" s="114" t="s">
        <v>3</v>
      </c>
      <c r="B10" s="115">
        <f aca="true" t="shared" si="1" ref="B10:I10">$A$4+1</f>
        <v>44831</v>
      </c>
      <c r="C10" s="115">
        <f t="shared" si="1"/>
        <v>44831</v>
      </c>
      <c r="D10" s="115">
        <f t="shared" si="1"/>
        <v>44831</v>
      </c>
      <c r="E10" s="115">
        <f t="shared" si="1"/>
        <v>44831</v>
      </c>
      <c r="F10" s="115">
        <f t="shared" si="1"/>
        <v>44831</v>
      </c>
      <c r="G10" s="115">
        <f t="shared" si="1"/>
        <v>44831</v>
      </c>
      <c r="H10" s="116">
        <f t="shared" si="1"/>
        <v>44831</v>
      </c>
      <c r="I10" s="115">
        <f t="shared" si="1"/>
        <v>44831</v>
      </c>
    </row>
    <row r="11" spans="1:9" ht="63.75" customHeight="1" thickTop="1">
      <c r="A11" s="70" t="s">
        <v>26</v>
      </c>
      <c r="B11" s="36"/>
      <c r="C11" s="36"/>
      <c r="D11" s="36"/>
      <c r="E11" s="75"/>
      <c r="F11" s="36"/>
      <c r="G11" s="75"/>
      <c r="H11" s="131"/>
      <c r="I11" s="78"/>
    </row>
    <row r="12" spans="1:9" ht="63.75" customHeight="1">
      <c r="A12" s="71" t="s">
        <v>30</v>
      </c>
      <c r="B12" s="9"/>
      <c r="C12" s="9"/>
      <c r="D12" s="9"/>
      <c r="E12" s="9"/>
      <c r="F12" s="9"/>
      <c r="G12" s="9"/>
      <c r="H12" s="124"/>
      <c r="I12" s="82"/>
    </row>
    <row r="13" spans="1:9" ht="63.75" customHeight="1">
      <c r="A13" s="71" t="s">
        <v>31</v>
      </c>
      <c r="B13" s="79"/>
      <c r="C13" s="79"/>
      <c r="D13" s="79"/>
      <c r="E13" s="79"/>
      <c r="F13" s="9"/>
      <c r="G13" s="9"/>
      <c r="H13" s="130"/>
      <c r="I13" s="84"/>
    </row>
    <row r="14" spans="1:9" ht="63.75" customHeight="1" thickBot="1">
      <c r="A14" s="72" t="s">
        <v>35</v>
      </c>
      <c r="B14" s="73"/>
      <c r="C14" s="73"/>
      <c r="D14" s="21"/>
      <c r="E14" s="21"/>
      <c r="F14" s="73"/>
      <c r="G14" s="21"/>
      <c r="H14" s="74"/>
      <c r="I14" s="129"/>
    </row>
    <row r="15" spans="1:9" s="69" customFormat="1" ht="21.75" thickBot="1" thickTop="1">
      <c r="A15" s="114" t="s">
        <v>4</v>
      </c>
      <c r="B15" s="115">
        <f aca="true" t="shared" si="2" ref="B15:I15">$A$4+2</f>
        <v>44832</v>
      </c>
      <c r="C15" s="115">
        <f t="shared" si="2"/>
        <v>44832</v>
      </c>
      <c r="D15" s="115">
        <f t="shared" si="2"/>
        <v>44832</v>
      </c>
      <c r="E15" s="115">
        <f t="shared" si="2"/>
        <v>44832</v>
      </c>
      <c r="F15" s="115">
        <f t="shared" si="2"/>
        <v>44832</v>
      </c>
      <c r="G15" s="115">
        <f t="shared" si="2"/>
        <v>44832</v>
      </c>
      <c r="H15" s="116">
        <f t="shared" si="2"/>
        <v>44832</v>
      </c>
      <c r="I15" s="115">
        <f t="shared" si="2"/>
        <v>44832</v>
      </c>
    </row>
    <row r="16" spans="1:9" ht="63.75" customHeight="1" thickTop="1">
      <c r="A16" s="70" t="s">
        <v>26</v>
      </c>
      <c r="B16" s="75"/>
      <c r="C16" s="36"/>
      <c r="D16" s="76"/>
      <c r="E16" s="75"/>
      <c r="F16" s="36"/>
      <c r="G16" s="36"/>
      <c r="H16" s="125"/>
      <c r="I16" s="78"/>
    </row>
    <row r="17" spans="1:9" ht="63.75" customHeight="1">
      <c r="A17" s="71" t="s">
        <v>30</v>
      </c>
      <c r="B17" s="9"/>
      <c r="C17" s="9"/>
      <c r="D17" s="6"/>
      <c r="E17" s="79"/>
      <c r="F17" s="9"/>
      <c r="G17" s="9"/>
      <c r="H17" s="124"/>
      <c r="I17" s="82"/>
    </row>
    <row r="18" spans="1:9" ht="63.75" customHeight="1">
      <c r="A18" s="71" t="s">
        <v>31</v>
      </c>
      <c r="B18" s="9"/>
      <c r="C18" s="9"/>
      <c r="D18" s="9"/>
      <c r="E18" s="9"/>
      <c r="F18" s="79"/>
      <c r="G18" s="9"/>
      <c r="H18" s="91"/>
      <c r="I18" s="84"/>
    </row>
    <row r="19" spans="1:9" ht="63.75" customHeight="1" thickBot="1">
      <c r="A19" s="72" t="s">
        <v>35</v>
      </c>
      <c r="B19" s="21"/>
      <c r="C19" s="73"/>
      <c r="D19" s="21"/>
      <c r="E19" s="73"/>
      <c r="F19" s="73"/>
      <c r="G19" s="73"/>
      <c r="H19" s="74"/>
      <c r="I19" s="128"/>
    </row>
    <row r="20" spans="1:9" s="69" customFormat="1" ht="21.75" thickBot="1" thickTop="1">
      <c r="A20" s="114" t="s">
        <v>5</v>
      </c>
      <c r="B20" s="115">
        <f aca="true" t="shared" si="3" ref="B20:I20">$A$4+3</f>
        <v>44833</v>
      </c>
      <c r="C20" s="115">
        <f t="shared" si="3"/>
        <v>44833</v>
      </c>
      <c r="D20" s="115">
        <f t="shared" si="3"/>
        <v>44833</v>
      </c>
      <c r="E20" s="115">
        <f t="shared" si="3"/>
        <v>44833</v>
      </c>
      <c r="F20" s="115">
        <f t="shared" si="3"/>
        <v>44833</v>
      </c>
      <c r="G20" s="115">
        <f t="shared" si="3"/>
        <v>44833</v>
      </c>
      <c r="H20" s="116">
        <f t="shared" si="3"/>
        <v>44833</v>
      </c>
      <c r="I20" s="115">
        <f t="shared" si="3"/>
        <v>44833</v>
      </c>
    </row>
    <row r="21" spans="1:9" ht="63.75" customHeight="1" thickTop="1">
      <c r="A21" s="95" t="s">
        <v>26</v>
      </c>
      <c r="B21" s="36"/>
      <c r="C21" s="75"/>
      <c r="D21" s="36"/>
      <c r="E21" s="36"/>
      <c r="F21" s="75"/>
      <c r="G21" s="36"/>
      <c r="H21" s="77"/>
      <c r="I21" s="78"/>
    </row>
    <row r="22" spans="1:9" ht="63.75" customHeight="1">
      <c r="A22" s="96" t="s">
        <v>30</v>
      </c>
      <c r="B22" s="9"/>
      <c r="C22" s="9"/>
      <c r="D22" s="9"/>
      <c r="E22" s="9"/>
      <c r="F22" s="9"/>
      <c r="G22" s="9"/>
      <c r="H22" s="124"/>
      <c r="I22" s="82"/>
    </row>
    <row r="23" spans="1:9" ht="63.75" customHeight="1">
      <c r="A23" s="96" t="s">
        <v>31</v>
      </c>
      <c r="B23" s="79"/>
      <c r="C23" s="9"/>
      <c r="D23" s="83"/>
      <c r="E23" s="83"/>
      <c r="F23" s="9"/>
      <c r="G23" s="9"/>
      <c r="H23" s="91"/>
      <c r="I23" s="87"/>
    </row>
    <row r="24" spans="1:9" ht="63.75" customHeight="1" thickBot="1">
      <c r="A24" s="97" t="s">
        <v>35</v>
      </c>
      <c r="B24" s="73"/>
      <c r="C24" s="21"/>
      <c r="D24" s="73"/>
      <c r="E24" s="73"/>
      <c r="F24" s="21"/>
      <c r="G24" s="73"/>
      <c r="H24" s="92"/>
      <c r="I24" s="87"/>
    </row>
    <row r="25" spans="1:9" s="69" customFormat="1" ht="21.75" thickBot="1" thickTop="1">
      <c r="A25" s="114" t="s">
        <v>6</v>
      </c>
      <c r="B25" s="115">
        <f aca="true" t="shared" si="4" ref="B25:I25">$A$4+4</f>
        <v>44834</v>
      </c>
      <c r="C25" s="115">
        <f t="shared" si="4"/>
        <v>44834</v>
      </c>
      <c r="D25" s="115">
        <f t="shared" si="4"/>
        <v>44834</v>
      </c>
      <c r="E25" s="115">
        <f t="shared" si="4"/>
        <v>44834</v>
      </c>
      <c r="F25" s="115">
        <f t="shared" si="4"/>
        <v>44834</v>
      </c>
      <c r="G25" s="115">
        <f t="shared" si="4"/>
        <v>44834</v>
      </c>
      <c r="H25" s="116">
        <f t="shared" si="4"/>
        <v>44834</v>
      </c>
      <c r="I25" s="115">
        <f t="shared" si="4"/>
        <v>44834</v>
      </c>
    </row>
    <row r="26" spans="1:9" ht="63.75" customHeight="1" thickTop="1">
      <c r="A26" s="70" t="s">
        <v>26</v>
      </c>
      <c r="B26" s="36"/>
      <c r="C26" s="75"/>
      <c r="D26" s="36"/>
      <c r="E26" s="75"/>
      <c r="F26" s="75"/>
      <c r="G26" s="75"/>
      <c r="H26" s="125"/>
      <c r="I26" s="78"/>
    </row>
    <row r="27" spans="1:9" ht="63.75" customHeight="1">
      <c r="A27" s="71" t="s">
        <v>30</v>
      </c>
      <c r="B27" s="79"/>
      <c r="C27" s="79"/>
      <c r="D27" s="79"/>
      <c r="E27" s="79"/>
      <c r="F27" s="9"/>
      <c r="G27" s="79"/>
      <c r="H27" s="124"/>
      <c r="I27" s="82"/>
    </row>
    <row r="28" spans="1:9" ht="63.75" customHeight="1">
      <c r="A28" s="71" t="s">
        <v>31</v>
      </c>
      <c r="B28" s="79"/>
      <c r="C28" s="79"/>
      <c r="D28" s="79"/>
      <c r="E28" s="9"/>
      <c r="F28" s="79"/>
      <c r="G28" s="79"/>
      <c r="H28" s="81"/>
      <c r="I28" s="84"/>
    </row>
    <row r="29" spans="1:9" ht="63.75" customHeight="1" thickBot="1">
      <c r="A29" s="72" t="s">
        <v>35</v>
      </c>
      <c r="B29" s="21"/>
      <c r="C29" s="73"/>
      <c r="D29" s="85"/>
      <c r="E29" s="73"/>
      <c r="F29" s="21"/>
      <c r="G29" s="73"/>
      <c r="H29" s="74"/>
      <c r="I29" s="127"/>
    </row>
    <row r="30" spans="1:9" s="69" customFormat="1" ht="21.75" thickBot="1" thickTop="1">
      <c r="A30" s="114" t="s">
        <v>7</v>
      </c>
      <c r="B30" s="117">
        <f aca="true" t="shared" si="5" ref="B30:I30">$A$4+5</f>
        <v>44835</v>
      </c>
      <c r="C30" s="117">
        <f t="shared" si="5"/>
        <v>44835</v>
      </c>
      <c r="D30" s="117">
        <f t="shared" si="5"/>
        <v>44835</v>
      </c>
      <c r="E30" s="117">
        <f t="shared" si="5"/>
        <v>44835</v>
      </c>
      <c r="F30" s="117">
        <f t="shared" si="5"/>
        <v>44835</v>
      </c>
      <c r="G30" s="117">
        <f t="shared" si="5"/>
        <v>44835</v>
      </c>
      <c r="H30" s="118">
        <f t="shared" si="5"/>
        <v>44835</v>
      </c>
      <c r="I30" s="117">
        <f t="shared" si="5"/>
        <v>44835</v>
      </c>
    </row>
    <row r="31" spans="1:9" ht="63.75" customHeight="1" thickTop="1">
      <c r="A31" s="70" t="s">
        <v>26</v>
      </c>
      <c r="B31" s="75"/>
      <c r="C31" s="75"/>
      <c r="D31" s="76"/>
      <c r="E31" s="75"/>
      <c r="F31" s="75"/>
      <c r="G31" s="126"/>
      <c r="H31" s="125"/>
      <c r="I31" s="78"/>
    </row>
    <row r="32" spans="1:9" ht="63.75" customHeight="1">
      <c r="A32" s="71" t="s">
        <v>30</v>
      </c>
      <c r="B32" s="79"/>
      <c r="C32" s="79"/>
      <c r="D32" s="80"/>
      <c r="E32" s="79"/>
      <c r="F32" s="79"/>
      <c r="G32" s="121"/>
      <c r="H32" s="124"/>
      <c r="I32" s="82"/>
    </row>
    <row r="33" spans="1:9" ht="63.75" customHeight="1">
      <c r="A33" s="71" t="s">
        <v>31</v>
      </c>
      <c r="B33" s="79"/>
      <c r="C33" s="79"/>
      <c r="D33" s="83"/>
      <c r="E33" s="79"/>
      <c r="F33" s="79"/>
      <c r="G33" s="121"/>
      <c r="H33" s="124"/>
      <c r="I33" s="84"/>
    </row>
    <row r="34" spans="1:9" ht="63.75" customHeight="1" thickBot="1">
      <c r="A34" s="72" t="s">
        <v>35</v>
      </c>
      <c r="B34" s="73"/>
      <c r="C34" s="73"/>
      <c r="D34" s="85"/>
      <c r="E34" s="73"/>
      <c r="F34" s="73"/>
      <c r="G34" s="123"/>
      <c r="H34" s="122"/>
      <c r="I34" s="86"/>
    </row>
    <row r="35" spans="1:9" s="1" customFormat="1" ht="17.25" thickBot="1" thickTop="1">
      <c r="A35" s="41"/>
      <c r="B35" s="24"/>
      <c r="C35" s="24"/>
      <c r="D35" s="24"/>
      <c r="E35" s="24"/>
      <c r="F35" s="24"/>
      <c r="G35" s="24"/>
      <c r="H35" s="24"/>
      <c r="I35" s="24"/>
    </row>
    <row r="36" ht="16.5" thickTop="1"/>
    <row r="37" spans="1:11" ht="20.25">
      <c r="A37" s="212" t="str">
        <f>'1 КУРС'!A37:C37</f>
        <v>ДЕКАН</v>
      </c>
      <c r="B37" s="212"/>
      <c r="C37" s="212"/>
      <c r="H37" s="31" t="str">
        <f>'1 КУРС'!F37</f>
        <v>О.А. КОТЛОВСКИЙ</v>
      </c>
      <c r="K37" s="2"/>
    </row>
  </sheetData>
  <sheetProtection/>
  <mergeCells count="4">
    <mergeCell ref="A1:F1"/>
    <mergeCell ref="A2:I2"/>
    <mergeCell ref="A37:C37"/>
    <mergeCell ref="G1:H1"/>
  </mergeCells>
  <printOptions horizontalCentered="1" verticalCentered="1"/>
  <pageMargins left="0.03937007874015748" right="0.03937007874015748" top="0.03937007874015748" bottom="0.03937007874015748" header="0" footer="0"/>
  <pageSetup horizontalDpi="600" verticalDpi="600" orientation="portrait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Admin</cp:lastModifiedBy>
  <cp:lastPrinted>2022-09-22T13:38:44Z</cp:lastPrinted>
  <dcterms:created xsi:type="dcterms:W3CDTF">2002-09-14T02:38:58Z</dcterms:created>
  <dcterms:modified xsi:type="dcterms:W3CDTF">2022-09-23T11:14:47Z</dcterms:modified>
  <cp:category/>
  <cp:version/>
  <cp:contentType/>
  <cp:contentStatus/>
</cp:coreProperties>
</file>