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1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<sst xmlns="http://schemas.openxmlformats.org/spreadsheetml/2006/main" count="409" uniqueCount="169">
  <si>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</si>
  <si>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</si>
  <si>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</si>
  <si>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</si>
  <si>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</si>
  <si>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</si>
  <si>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</si>
  <si>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</si>
  <si>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</si>
  <si>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</si>
  <si>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</si>
  <si>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</si>
  <si>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</si>
  <si>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</si>
  <si>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</si>
  <si>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</si>
  <si>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</si>
  <si>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</si>
  <si>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</si>
  <si>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</si>
  <si>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</si>
  <si>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</si>
  <si>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</si>
  <si>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</si>
  <si>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</si>
  <si>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</si>
  <si>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</si>
  <si>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</si>
  <si>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</si>
  <si>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</si>
  <si>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</si>
  <si>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</si>
  <si>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</si>
  <si>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</si>
  <si>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</si>
  <si>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</si>
  <si>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</si>
  <si>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</si>
  <si>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</si>
  <si>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</si>
  <si>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</si>
  <si>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</si>
  <si>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</si>
  <si>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</si>
  <si>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</si>
  <si>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</si>
  <si>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</si>
  <si>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</si>
  <si>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</si>
  <si>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</si>
  <si>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</si>
  <si>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</si>
  <si>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</si>
  <si>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</si>
  <si>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</si>
  <si>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</si>
  <si>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</si>
  <si>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</si>
  <si>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</si>
  <si>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ПРАКТИКУМ ПО РЕШЕНИЮ ЗАДАЧ ПО АЛГЕБРЕ
доц. ГРИНЬКО Е.П.   603</t>
  </si>
  <si>
    <t>КИНЕМАТИКА И СТАТИКА
доц. МАКОЕД И.И.     505</t>
  </si>
  <si>
    <t>ИНТЕГРИРОВАННЫЙ КУРС ШКОЛЬНОЙ ФИЗИКИ
доц. КОТЛОВСКИЙ О.А.    518</t>
  </si>
  <si>
    <t>МЕТОДЫ АЛГОРИТМИЗАЦИИ
ст.пр. ТКАЧ С.Н.                                                   614</t>
  </si>
  <si>
    <t>МЕТОДЫ АЛГОРИТМИЗАЦИИ
ст.пр. ТКАЧ С.Н.                                                                         614</t>
  </si>
  <si>
    <t>ВЫСШАЯ АЛГЕБРА
проф. ТРОФИМУК А.А.                                                          614</t>
  </si>
  <si>
    <t>АНАЛИТИЧЕСКАЯ ГЕОМЕТРИЯ
доц. ЗУБЕЙ Е.В.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</si>
  <si>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</si>
  <si>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БЕЗОПАСНОСТЬ           ЖИЗНЕДЕЯТЕЛЬНОСТИ         ЧЕЛОВЕКА
доц. ТОКАРЧУК О.В.                                                                                                                                                               717</t>
  </si>
  <si>
    <t>СОЦИОЛОГИЯ
доц. ЖУК Г.В.                                                                                                                                                               717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</si>
  <si>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</si>
  <si>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</si>
  <si>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ДИСКРЕТНАЯ МАТЕМАТИКА И МАТЕМАТИЧЕСКАЯ ЛОГИКА
доц. БУДЬКО А.Е.                                   602</t>
  </si>
  <si>
    <t>ДИФФЕРЕНЦИАЛЬНЫЕ И ИНТЕГРАЛЬНЫЕ УРАВНЕНИЯ
доц. МЕЛЬНИКОВА И.Н.     606</t>
  </si>
  <si>
    <t>ТЕОРИЯ ФУНКЦИЙ КОМПЛЕКСНОЙ ПЕРЕМЕННОЙ
доц. ПАНТЕЛЕЕВА Е.В.   606</t>
  </si>
  <si>
    <t>МОЛЕКУЛЯРНАЯ ФИЗИКА
доц. МАКОЕД И.И.      606</t>
  </si>
  <si>
    <t>ОСНОВЫ ВЕКТОРНОГО И ТЕНЗОРНОГО АНАЛИЗА
доц. СЕНДЕР Н.Н.       606</t>
  </si>
  <si>
    <t>СОЦИАЛЬНАЯ ПСИХОЛОГИЯ
ст.пр. КОВЕРЕЦ Е.С.                                                                   602</t>
  </si>
  <si>
    <t>ОСНОВЫ ПЕДАГОГИЧЕСКОГО ВЗАИМОДЕЙСТВИЯ ШКОЛЫ И СЕМЬИ
доц. ГЛИНКА В.С.                         602</t>
  </si>
  <si>
    <t>ДИСКРЕТНАЯ МАТЕМАТИКА
доц. БУДЬКО А.Е.   606</t>
  </si>
  <si>
    <t>МОЛЕКУЛЯРНАЯ ФИЗИКА
доц. МАКОЕД И.И.      505</t>
  </si>
  <si>
    <t>ТЕХНОЛОГИИ ПРОГРАММИРОВАНИЯ
ст.пр. ТКАЧ С.Н.   614</t>
  </si>
  <si>
    <t>АЛГЕБРА МНОГОЧЛЕНОВ И РАСШИРЕНИЯ ПОЛЕЙ
доц. ЗУБЕЙ Е.В.                514</t>
  </si>
  <si>
    <t>ПОЛИТОЛОГИЯ
доц. ЛАГУНОВСКАЯ Е.А.                       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</si>
  <si>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717</t>
  </si>
  <si>
    <t>БЕЗОПАСНОСТЬ           ЖИЗНЕДЕЯТЕЛЬНОСТИ         ЧЕЛОВЕКА
доц. ТОКАРЧУК О.В.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</si>
  <si>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</si>
  <si>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ВЕЛИКАЯ ОТЕЧЕСТВЕННАЯ ВОЙНА СОВЕТСКОГО НАРОДА (В КОНТЕКСТЕ ВТОРОЙ МИРОВОЙ ВОЙНЫ)
доц. ПИЛИПОВИЧ В.Ю.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</si>
  <si>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</si>
  <si>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ПЕДАГОГИЧЕСКИЕ ТЕХНОЛОГИИ
доц. СИВАШИНСКАЯ Е.Ф.                                                 502</t>
  </si>
  <si>
    <t>МЕТОДИКА ОБУЧЕНИЯ АЛГЕБРЕ И ГЕОМЕТРИИ НА II СТУПЕНИ ОБЩЕГО СРЕДНЕГО ОБРАЗОВАНИЯ
доц. ГРИНЬКО Е.П.                 603</t>
  </si>
  <si>
    <t>ЭЛЕКТРИЧЕСТВО И МАГНЕТИЗМ
доц. ДЕМИДЧИК А.В.              508</t>
  </si>
  <si>
    <t>МЕТОДИКА ПРЕПОДАВАНИЯ ФИЗИКИ
доц. КОТЛОВСКИЙ О.А.             518</t>
  </si>
  <si>
    <t>ВЫЧИСЛИТЕЛЬНЫЕ МЕТОДЫ И КОМПЬЮТЕРНОЕ МОДЕЛИРОВАНИЕ
доц. КОТ М.Г.                         608</t>
  </si>
  <si>
    <t>БУХГАЛТЕРСКИЙ УЧЕТ И ЭКОНОМИЧЕСКИЙ АНАЛИЗ
ст.пр. ПИЛИПЧУК И.В.                608</t>
  </si>
  <si>
    <t>МАТЕМАТИЧЕСКИЕ МОДЕЛИ МИКРО-МАКРОЭКОНОМИКИ
ст.пр. ПИЛИПЧУК И.В.               608</t>
  </si>
  <si>
    <t>ДИФФЕРЕНЦИАЛЬНЫЕ УРАВНЕНИЯ
доц. МЕЛЬНИКОВА И.Н.                                                             702</t>
  </si>
  <si>
    <t>ТЕОРЕТИЧЕСКАЯ МЕХАНИКА
доц. БАСИК А.И.                         505</t>
  </si>
  <si>
    <t>УРАВНЕНИЯ МАТЕМАТИЧЕСКОЙ ФИЗИКИ
доц. БАСИК А.И.      505</t>
  </si>
  <si>
    <t>ТЕОРЕТИЧЕСКАЯ МЕХАНИКА
доц. МАКОЕД И.И.                501</t>
  </si>
  <si>
    <t>ОПТИКА
доц. ДЕМИДЧИК А.В.             508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</si>
  <si>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</si>
  <si>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t>ЭКОНОМЕТРИКА
доц. ТРОФИМУК А.А.                         603</t>
  </si>
  <si>
    <t>ИССЛЕДОВАНИЕ ОПЕРАЦИЙ
доц. СЕНДЕР А.Н.                                                                                             602</t>
  </si>
  <si>
    <t>д/с ТЕОРИЯ И ТЕХНОЛОГИИ ООП
ст.пр. КОНДРАТЮК А.П.             608</t>
  </si>
  <si>
    <t>д/с ЭЛЕМЕНТЫ СТРУКТУРНОЙ ТЕХНОЛОГИИ ПРОГРАММИРОВАНИЯ
ст.пр. КОНДРАТЮК А.П.                     603</t>
  </si>
  <si>
    <t>УРАВНЕНИЯ МАТЕМАТИЧЕСКОЙ ФИЗИКИ
доц. БАСИК А.И.                             505</t>
  </si>
  <si>
    <t>ДИФФЕРЕНЦИАЛЬНЫЕ УРАВНЕНИЯ В ЧАСТНЫХ ПРОИЗВОДНЫХ
доц. БАСИК А.И.    505</t>
  </si>
  <si>
    <t>МАТЕМАТИЧЕСКАЯ ТЕОРИЯ ФИНАНСОВЫХ РИСКОВ
доц. КОТ М.Г.      608</t>
  </si>
  <si>
    <t>ЛОГИСТИКА ЗАПАСОВ И СКЛАДИРОВАНИЯ
доц. СЕНДЕР А.Н.       608</t>
  </si>
  <si>
    <t>ТЕРМОДИНАМИКА И СТАТИСТИЧЕСКАЯ ФИЗИКА
доц. МАКОЕД И.И.                      501</t>
  </si>
  <si>
    <t>ОПЕРАЦИОННЫЕ СИСТЕМЫ
ст.пр. КОНДРАТЮК А.П.                603</t>
  </si>
  <si>
    <t>WEB-ПРОГРАММИРОВАНИЕ
ст.пр. КОНДРАТЮК А.П.              603</t>
  </si>
  <si>
    <t>ФИЗИКА ЯДРА
доц. СЕРЫЙ А.И.                     501</t>
  </si>
  <si>
    <t>ТЕОРЕТИЧЕСКАЯ ФИЗИКА
доц. МАКОЕД И.И.           505</t>
  </si>
  <si>
    <t>ВНЕУРОЧНАЯ РАБОТА ПО ФИЗИКЕ
доц. КОТЛОВСКИЙ О.А.       518</t>
  </si>
  <si>
    <t>ИСТОРИЯ ФИЗИКИ
доц. КОТЛОВСКИЙ О.А.     518</t>
  </si>
  <si>
    <t>ФИЗИЧЕСКАЯ ЭЛЕКТРОНИКА
доц. ДЕМИДЧИК А.В.   508</t>
  </si>
  <si>
    <t>СОВРЕМЕННЫЕ СРЕДСТВА ОБУЧЕНИЯ ФИЗИКЕ
доц. КОТЛОВСКИЙ О.А.   518</t>
  </si>
  <si>
    <t>ПРАКТИКУМ ПО РЕШЕНИЮ ФИЗИЧЕСКИХ ЗАДАЧ (ПР)
СЕМЕНЮК О.А.         514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</si>
  <si>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</si>
  <si>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>9.00 УСТАНОВОЧНАЯ КОНФЕРЕНЦИЯ ПО ПРАКТИКЕ
СЕМЕНЮК О.А.       514</t>
  </si>
  <si>
    <t>ФИЗИЧЕСКАЯ ЭЛЕКТРОНИКА
доц. ДЕМИДЧИК А.В.                 508</t>
  </si>
  <si>
    <t>ПРАВА ПОТРЕБИТЕЛЯ В СОВРЕМЕННОЙ БЕЛАРУСИ
доц. ЛАГУНОВСКАЯ Е.А.       601</t>
  </si>
  <si>
    <t xml:space="preserve">15.00                   Ф   И   З   И   Ч   Е   С   К   А   Я        К   У   Л   Ь   Т   У   Р   А             </t>
  </si>
  <si>
    <t xml:space="preserve">16.30                Ф   И   З   И   Ч   Е   С   К   А   Я        К   У   Л   Ь   Т   У   Р   А             </t>
  </si>
  <si>
    <r>
      <t xml:space="preserve">18.00         Ф   И   З   И   Ч   Е   С   К   А   Я        К   У   Л   Ь   Т   У   Р   А  </t>
    </r>
    <r>
      <rPr>
        <b/>
        <sz val="20"/>
        <color indexed="63"/>
        <rFont val="Arial Cyr"/>
        <family val="0"/>
      </rPr>
      <t xml:space="preserve">      </t>
    </r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</si>
  <si>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</si>
  <si>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</si>
  <si>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>ВЫЧИСЛИТЕЛЬНЫЕ МЕТОДЫ И КОМПЬЮТЕРНОЕ МОДЕЛИРОВАНИЕ
доц. КОТ М.Г.                         614</t>
  </si>
  <si>
    <t>ТЕОРЕТИЧЕСКАЯ МЕХАНИКА
доц. БАСИК А.И.                         502</t>
  </si>
  <si>
    <t>УРАВНЕНИЯ МАТЕМАТИЧЕСКОЙ ФИЗИКИ
доц. БАСИК А.И.      502</t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</si>
  <si>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  617</t>
    </r>
  </si>
  <si>
    <r>
      <t xml:space="preserve">ОБЯЗАТЕЛЬНЫЙ МОДУЛЬ ФИЛОСОФИЯ: ОСНОВЫ ПСИХОЛОГИИ И </t>
    </r>
    <r>
      <rPr>
        <b/>
        <u val="single"/>
        <sz val="12"/>
        <rFont val="Arial Cyr"/>
        <family val="0"/>
      </rPr>
      <t>ПЕДАГОГИКИ</t>
    </r>
    <r>
      <rPr>
        <b/>
        <sz val="12"/>
        <rFont val="Arial Cyr"/>
        <family val="0"/>
      </rPr>
      <t xml:space="preserve">
доц. ГЛИНКА В.С.                                                         617</t>
    </r>
  </si>
  <si>
    <t>МАТЕМАТИЧЕСКАЯ ТЕОРИЯ ФИНАНСОВЫХ РИСКОВ
доц. КОТ М.Г.      702</t>
  </si>
  <si>
    <t>СИСТЕМЫ И ТЕХНОЛОГИИ ПРОГРАММИРОВАНИЯ
ст.пр. ТКАЧ С.Н.                  606</t>
  </si>
  <si>
    <t>ТЕОРИЯ ФУНКЦИЙ КОМПЛЕКСНОЙ ПЕРЕМЕННОЙ
доц. ПАНТЕЛЕЕВА Е.В.            502</t>
  </si>
  <si>
    <t xml:space="preserve">ИНТЕГРАЛЬНОЕ ИСЧИСЛЕНИЕ И РЯДЫ
доц. ПАНТЕЛЕЕВА Е.В.                 502 </t>
  </si>
  <si>
    <t>ЧИСЛЕННЫЕ МЕТОДЫ
доц. МАТЫСИК О.В.                                                                        614</t>
  </si>
  <si>
    <t>ЧИСЛЕННЫЕ МЕТОДЫ
доц. МАТЫСИК О.В.                                                         702</t>
  </si>
  <si>
    <t>ЧИСЛЕННЫЕ МЕТОДЫ
доц. МАТЫСИК О.В.                                                                      702</t>
  </si>
  <si>
    <t>МАТЕМАТИЧЕСКИЙ АНАЛИЗ
доц. МАРЗАН С.А.                                   602</t>
  </si>
  <si>
    <t>ТЕХНОЛОГИИ ПРОГРАММИРОВАНИЯ
ст.пр. КОНДРАТЮК А.П.                                                     702</t>
  </si>
  <si>
    <t>ТЕОРИЯ ВЕРОЯТНОСТЕЙ И МАТЕМАТИЧЕСКАЯ СТАТИСТИКА
доц. МИРСКАЯ Е.И.                                                                 702</t>
  </si>
  <si>
    <t>ДИСКРЕТНАЯ МАТЕМАТИКА
доц. БУДЬКО А.Е.   602</t>
  </si>
  <si>
    <t>МАТЕМАТИЧЕСКАЯ ЭКОНОМИКА
доц. СЕНДЕР А.Н.               608</t>
  </si>
  <si>
    <t>ДИФФЕРЕНЦИАЛЬНЫЕ УРАВНЕНИЯ В ЧАСТНЫХ ПРОИЗВОДНЫХ
доц. БАСИК А.И.    501</t>
  </si>
  <si>
    <t>УРАВНЕНИЯ МАТЕМАТИЧЕСКОЙ ФИЗИКИ
доц. БАСИК А.И.                             501</t>
  </si>
  <si>
    <t>ОСНОВЫ МЕТОДИКИ ОБУЧЕНИЯ ИНФОРМАТИКЕ
ст.пр. САВЧУК Л.Н.                     602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</si>
  <si>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601  КАЛИЛЕЦ Л.М. 305   БАХУР И.Н.  702    БЕРНАДСКИЙ С.В. 606    ДРОБОТ Е.С.    501</t>
    </r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</si>
  <si>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505      ЛЕВОНЮК Л.Е. 709     СПЕСИВЦЕВА К.В.  602    ДРОБОТ Е.С.   601</t>
    </r>
  </si>
  <si>
    <t>ТЕОРИЯ ВЕРОЯТНОСТЕЙ И МАТЕМАТИЧЕСКАЯ СТАТИСТИКА
доц. МИРСКАЯ Е.И.                                                                 502</t>
  </si>
  <si>
    <t>МАТЕМАТИЧЕСКАЯ ЭКОНОМИКА
доц. СЕНДЕР А.Н.               614</t>
  </si>
  <si>
    <t>ИССЛЕДОВАНИЕ ОПЕРАЦИЙ
доц. СЕНДЕР А.Н.                                                                                             614</t>
  </si>
  <si>
    <t>ДИФФЕРЕНЦИАЛЬНЫЕ И ИНТЕГРАЛЬНЫЕ УРАВНЕНИЯ
доц. МЕЛЬНИКОВА И.Н.     602</t>
  </si>
  <si>
    <t>ЭКОНОМЕТРИКА
доц. ТРОФИМУК А.А.                         614</t>
  </si>
  <si>
    <t>УРАВНЕНИЯ МАТЕМАТИЧЕСКОЙ ФИЗИКИ
доц. БАСИК А.И.                             502</t>
  </si>
  <si>
    <t>ТЕОРЕТИЧЕСКАЯ МЕХАНИКА
доц. МАКОЕД И.И.                505</t>
  </si>
  <si>
    <t>ЭЛЕМЕНТАРНАЯ МАТЕМАТИКА: ПЛАНИМЕТРИЯ
доц. КАЛЛАУР Н.А.            514</t>
  </si>
  <si>
    <t>ВНЕКЛАССНАЯ РАБОТА ПО МАТЕМАТИКЕ
доц. КАЛЛАУР Н.А.        514</t>
  </si>
  <si>
    <t>ДИФФЕРЕНЦИАЛЬНЫЕ УРАВНЕНИЯ
доц. МЕЛЬНИКОВА И.Н.                                                             402</t>
  </si>
  <si>
    <t>ТЕХНОЛОГИИ ПРОГРАММИРОВАНИЯ
ст.пр. КОНДРАТЮК А.П.                                                     402</t>
  </si>
  <si>
    <t>ПРОГРАММИРОВАНИЕ НА С++
ст.пр. БЕЛЕМУК О.В.     502</t>
  </si>
  <si>
    <t>РАЗРАБОТКА КРОСС-ПЛАТФОРМЕННЫХ ПРИЛОЖЕНИЙ
ст.пр БЕЛЕМУК О.В.                      502</t>
  </si>
  <si>
    <t>д/с ТЕОРИЯ И ТЕХНОЛОГИИ ООП
ст.пр. КОНДРАТЮК А.П.             505</t>
  </si>
  <si>
    <t>МАТЕМАТИЧЕСКИЙ АНАЛИЗ
доц. СЕНДЕР Н.Н.                 508</t>
  </si>
  <si>
    <t>КИНЕМАТИКА И СТАТИКА
доц. МАКОЕД И.И.     420</t>
  </si>
  <si>
    <t>МОЛЕКУЛЯРНАЯ ФИЗИКА
доц. МАКОЕД И.И.      420</t>
  </si>
  <si>
    <t xml:space="preserve">Ф   И   З   И   Ч   Е   С   К   А   Я        К   У   Л   Ь   Т   У   Р   А  </t>
  </si>
  <si>
    <t>ОСНОВЫ МЕТОДИКИ ОБУЧЕНИЯ ИНФОРМАТИКЕ
ст.пр. САВЧУК Л.Н.                     514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</si>
</sst>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0"/>
      <color indexed="63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b/>
      <sz val="16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0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4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vertical="center" wrapText="1"/>
    </xf>
    <xf numFmtId="0" fontId="64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  <xf numFmtId="0" fontId="6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7">
      <selection activeCell="B23" sqref="B23:C2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97" t="s">
        <v>20</v>
      </c>
      <c r="C1" s="197"/>
      <c r="D1" s="197"/>
      <c r="E1" s="195" t="s">
        <v>56</v>
      </c>
      <c r="F1" s="195"/>
      <c r="G1" s="88"/>
    </row>
    <row r="2" spans="1:9" ht="18">
      <c r="A2" s="196" t="str">
        <f>"РАСПИСАНИЕ  1  КУРСА  С  "&amp;TEXT(A4,"ДД. ММ. ГГГГ")&amp;" ПО  "&amp;TEXT(A4+5,"ДД. ММ. ГГГГ")</f>
        <v>РАСПИСАНИЕ  1  КУРСА  С  12. 02. 2024 ПО  17. 02. 2024</v>
      </c>
      <c r="B2" s="196"/>
      <c r="C2" s="196"/>
      <c r="D2" s="196"/>
      <c r="E2" s="196"/>
      <c r="F2" s="196"/>
      <c r="G2" s="196"/>
      <c r="H2" s="196"/>
      <c r="I2" s="196"/>
    </row>
    <row r="3" ht="13.5" thickBot="1"/>
    <row r="4" spans="1:9" ht="21" thickBot="1">
      <c r="A4" s="28">
        <v>45334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45334</v>
      </c>
      <c r="C5" s="23">
        <f t="shared" si="0"/>
        <v>45334</v>
      </c>
      <c r="D5" s="23">
        <f t="shared" si="0"/>
        <v>45334</v>
      </c>
      <c r="E5" s="23">
        <f t="shared" si="0"/>
        <v>45334</v>
      </c>
      <c r="F5" s="23">
        <f t="shared" si="0"/>
        <v>45334</v>
      </c>
      <c r="G5" s="23">
        <f t="shared" si="0"/>
        <v>45334</v>
      </c>
      <c r="H5" s="23">
        <f t="shared" si="0"/>
        <v>45334</v>
      </c>
      <c r="I5" s="23">
        <f t="shared" si="0"/>
        <v>45334</v>
      </c>
    </row>
    <row r="6" spans="1:9" ht="60" customHeight="1" thickTop="1">
      <c r="A6" s="8" t="s">
        <v>0</v>
      </c>
      <c r="B6" s="184" t="s">
        <v>63</v>
      </c>
      <c r="C6" s="184"/>
      <c r="D6" s="184" t="s">
        <v>71</v>
      </c>
      <c r="E6" s="184"/>
      <c r="F6" s="36"/>
      <c r="G6" s="102"/>
      <c r="H6" s="9"/>
      <c r="I6" s="9"/>
    </row>
    <row r="7" spans="1:9" ht="60" customHeight="1">
      <c r="A7" s="8" t="s">
        <v>25</v>
      </c>
      <c r="B7" s="198" t="s">
        <v>167</v>
      </c>
      <c r="C7" s="198"/>
      <c r="D7" s="198"/>
      <c r="E7" s="198"/>
      <c r="F7" s="198"/>
      <c r="G7" s="179"/>
      <c r="H7" s="9"/>
      <c r="I7" s="9"/>
    </row>
    <row r="8" spans="1:9" ht="60" customHeight="1">
      <c r="A8" s="8" t="s">
        <v>28</v>
      </c>
      <c r="B8" s="200" t="s">
        <v>149</v>
      </c>
      <c r="C8" s="200"/>
      <c r="D8" s="200"/>
      <c r="E8" s="200"/>
      <c r="F8" s="200"/>
      <c r="G8" s="104"/>
      <c r="H8" s="9"/>
      <c r="I8" s="9"/>
    </row>
    <row r="9" spans="1:9" ht="60" customHeight="1" thickBot="1">
      <c r="A9" s="7" t="s">
        <v>26</v>
      </c>
      <c r="B9" s="185" t="s">
        <v>77</v>
      </c>
      <c r="C9" s="185"/>
      <c r="D9" s="185" t="s">
        <v>69</v>
      </c>
      <c r="E9" s="185"/>
      <c r="F9" s="35" t="s">
        <v>74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45335</v>
      </c>
      <c r="C10" s="5">
        <f t="shared" si="1"/>
        <v>45335</v>
      </c>
      <c r="D10" s="5">
        <f t="shared" si="1"/>
        <v>45335</v>
      </c>
      <c r="E10" s="5">
        <f t="shared" si="1"/>
        <v>45335</v>
      </c>
      <c r="F10" s="13">
        <f t="shared" si="1"/>
        <v>45335</v>
      </c>
      <c r="G10" s="5">
        <f t="shared" si="1"/>
        <v>45335</v>
      </c>
      <c r="H10" s="5">
        <f t="shared" si="1"/>
        <v>45335</v>
      </c>
      <c r="I10" s="13">
        <f t="shared" si="1"/>
        <v>45335</v>
      </c>
    </row>
    <row r="11" spans="1:9" ht="60" customHeight="1" thickTop="1">
      <c r="A11" s="8" t="s">
        <v>0</v>
      </c>
      <c r="B11" s="184" t="s">
        <v>62</v>
      </c>
      <c r="C11" s="184"/>
      <c r="D11" s="184" t="s">
        <v>71</v>
      </c>
      <c r="E11" s="184"/>
      <c r="F11" s="33"/>
      <c r="G11" s="9"/>
      <c r="H11" s="9"/>
      <c r="I11" s="9"/>
    </row>
    <row r="12" spans="1:9" ht="60" customHeight="1">
      <c r="A12" s="8" t="s">
        <v>25</v>
      </c>
      <c r="B12" s="183" t="s">
        <v>76</v>
      </c>
      <c r="C12" s="183"/>
      <c r="D12" s="183" t="s">
        <v>70</v>
      </c>
      <c r="E12" s="183"/>
      <c r="F12" s="34" t="s">
        <v>73</v>
      </c>
      <c r="G12" s="9"/>
      <c r="H12" s="9"/>
      <c r="I12" s="9"/>
    </row>
    <row r="13" spans="1:9" ht="60" customHeight="1">
      <c r="A13" s="8" t="s">
        <v>28</v>
      </c>
      <c r="B13" s="183" t="s">
        <v>76</v>
      </c>
      <c r="C13" s="183"/>
      <c r="D13" s="183" t="s">
        <v>69</v>
      </c>
      <c r="E13" s="183"/>
      <c r="F13" s="34" t="s">
        <v>79</v>
      </c>
      <c r="G13" s="9"/>
      <c r="H13" s="9"/>
      <c r="I13" s="9"/>
    </row>
    <row r="14" spans="1:9" s="20" customFormat="1" ht="60" customHeight="1" thickBot="1">
      <c r="A14" s="7" t="s">
        <v>26</v>
      </c>
      <c r="B14" s="186" t="s">
        <v>66</v>
      </c>
      <c r="C14" s="187"/>
      <c r="D14" s="187"/>
      <c r="E14" s="187"/>
      <c r="F14" s="187"/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45336</v>
      </c>
      <c r="C15" s="24">
        <f t="shared" si="2"/>
        <v>45336</v>
      </c>
      <c r="D15" s="24">
        <f t="shared" si="2"/>
        <v>45336</v>
      </c>
      <c r="E15" s="24">
        <f t="shared" si="2"/>
        <v>45336</v>
      </c>
      <c r="F15" s="25">
        <f t="shared" si="2"/>
        <v>45336</v>
      </c>
      <c r="G15" s="24">
        <f t="shared" si="2"/>
        <v>45336</v>
      </c>
      <c r="H15" s="24">
        <f t="shared" si="2"/>
        <v>45336</v>
      </c>
      <c r="I15" s="25">
        <f t="shared" si="2"/>
        <v>45336</v>
      </c>
    </row>
    <row r="16" spans="1:9" ht="60" customHeight="1" thickTop="1">
      <c r="A16" s="8" t="s">
        <v>0</v>
      </c>
      <c r="B16" s="188" t="s">
        <v>67</v>
      </c>
      <c r="C16" s="189"/>
      <c r="D16" s="189"/>
      <c r="E16" s="189"/>
      <c r="F16" s="189"/>
      <c r="G16" s="9"/>
      <c r="H16" s="9"/>
      <c r="I16" s="9"/>
    </row>
    <row r="17" spans="1:16" ht="60" customHeight="1">
      <c r="A17" s="8" t="s">
        <v>25</v>
      </c>
      <c r="B17" s="183" t="s">
        <v>65</v>
      </c>
      <c r="C17" s="183"/>
      <c r="D17" s="183" t="s">
        <v>140</v>
      </c>
      <c r="E17" s="183"/>
      <c r="F17" s="34" t="s">
        <v>75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200" t="s">
        <v>149</v>
      </c>
      <c r="C18" s="200"/>
      <c r="D18" s="200"/>
      <c r="E18" s="200"/>
      <c r="F18" s="200"/>
      <c r="G18" s="9"/>
      <c r="H18" s="9"/>
      <c r="I18" s="9"/>
    </row>
    <row r="19" spans="1:9" s="20" customFormat="1" ht="60" customHeight="1" thickBot="1">
      <c r="A19" s="7" t="s">
        <v>26</v>
      </c>
      <c r="B19" s="35" t="s">
        <v>78</v>
      </c>
      <c r="C19" s="35" t="s">
        <v>61</v>
      </c>
      <c r="D19" s="185" t="s">
        <v>69</v>
      </c>
      <c r="E19" s="185"/>
      <c r="F19" s="35" t="s">
        <v>153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45337</v>
      </c>
      <c r="C20" s="24">
        <f t="shared" si="3"/>
        <v>45337</v>
      </c>
      <c r="D20" s="24">
        <f t="shared" si="3"/>
        <v>45337</v>
      </c>
      <c r="E20" s="24">
        <f t="shared" si="3"/>
        <v>45337</v>
      </c>
      <c r="F20" s="25">
        <f t="shared" si="3"/>
        <v>45337</v>
      </c>
      <c r="G20" s="24">
        <f t="shared" si="3"/>
        <v>45337</v>
      </c>
      <c r="H20" s="24">
        <f t="shared" si="3"/>
        <v>45337</v>
      </c>
      <c r="I20" s="25">
        <f t="shared" si="3"/>
        <v>45337</v>
      </c>
    </row>
    <row r="21" spans="1:9" ht="60" customHeight="1" thickTop="1">
      <c r="A21" s="8" t="s">
        <v>0</v>
      </c>
      <c r="B21" s="33" t="s">
        <v>59</v>
      </c>
      <c r="D21" s="184" t="s">
        <v>71</v>
      </c>
      <c r="E21" s="184"/>
      <c r="F21" s="34" t="s">
        <v>73</v>
      </c>
      <c r="G21" s="102"/>
      <c r="H21" s="9"/>
      <c r="I21" s="9"/>
    </row>
    <row r="22" spans="1:9" ht="60" customHeight="1">
      <c r="A22" s="8" t="s">
        <v>25</v>
      </c>
      <c r="B22" s="199" t="s">
        <v>53</v>
      </c>
      <c r="C22" s="199"/>
      <c r="D22" s="198"/>
      <c r="E22" s="198"/>
      <c r="F22" s="198"/>
      <c r="G22" s="179"/>
      <c r="H22" s="9"/>
      <c r="I22" s="9"/>
    </row>
    <row r="23" spans="1:9" ht="60" customHeight="1">
      <c r="A23" s="8" t="s">
        <v>28</v>
      </c>
      <c r="B23" s="183" t="s">
        <v>64</v>
      </c>
      <c r="C23" s="183"/>
      <c r="D23" s="183" t="s">
        <v>140</v>
      </c>
      <c r="E23" s="183"/>
      <c r="F23" s="34" t="s">
        <v>79</v>
      </c>
      <c r="G23" s="104"/>
      <c r="H23" s="9"/>
      <c r="I23" s="9"/>
    </row>
    <row r="24" spans="1:9" ht="60" customHeight="1" thickBot="1">
      <c r="A24" s="7" t="s">
        <v>26</v>
      </c>
      <c r="B24" s="186" t="s">
        <v>66</v>
      </c>
      <c r="C24" s="187"/>
      <c r="D24" s="187"/>
      <c r="E24" s="187"/>
      <c r="F24" s="187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45338</v>
      </c>
      <c r="C25" s="24">
        <f t="shared" si="4"/>
        <v>45338</v>
      </c>
      <c r="D25" s="24">
        <f t="shared" si="4"/>
        <v>45338</v>
      </c>
      <c r="E25" s="24">
        <f t="shared" si="4"/>
        <v>45338</v>
      </c>
      <c r="F25" s="25">
        <f t="shared" si="4"/>
        <v>45338</v>
      </c>
      <c r="G25" s="24">
        <f t="shared" si="4"/>
        <v>45338</v>
      </c>
      <c r="H25" s="24">
        <f t="shared" si="4"/>
        <v>45338</v>
      </c>
      <c r="I25" s="25">
        <f t="shared" si="4"/>
        <v>45338</v>
      </c>
    </row>
    <row r="26" spans="1:9" ht="60" customHeight="1" thickTop="1">
      <c r="A26" s="8" t="s">
        <v>0</v>
      </c>
      <c r="B26" s="33" t="s">
        <v>143</v>
      </c>
      <c r="C26" s="33" t="s">
        <v>60</v>
      </c>
      <c r="D26" s="36"/>
      <c r="F26" s="33" t="s">
        <v>72</v>
      </c>
      <c r="G26" s="9"/>
      <c r="H26" s="9"/>
      <c r="I26" s="9"/>
    </row>
    <row r="27" spans="1:9" ht="60" customHeight="1">
      <c r="A27" s="8" t="s">
        <v>25</v>
      </c>
      <c r="B27" s="193" t="s">
        <v>68</v>
      </c>
      <c r="C27" s="194"/>
      <c r="D27" s="194"/>
      <c r="E27" s="194"/>
      <c r="F27" s="194"/>
      <c r="G27" s="9"/>
      <c r="H27" s="9"/>
      <c r="I27" s="9"/>
    </row>
    <row r="28" spans="1:9" ht="60" customHeight="1">
      <c r="A28" s="8" t="s">
        <v>28</v>
      </c>
      <c r="B28" s="193" t="s">
        <v>68</v>
      </c>
      <c r="C28" s="194"/>
      <c r="D28" s="194"/>
      <c r="E28" s="194"/>
      <c r="F28" s="194"/>
      <c r="G28" s="9"/>
      <c r="H28" s="9"/>
      <c r="I28" s="9"/>
    </row>
    <row r="29" spans="1:9" ht="60" customHeight="1" thickBot="1">
      <c r="A29" s="7" t="s">
        <v>26</v>
      </c>
      <c r="B29" s="35" t="s">
        <v>59</v>
      </c>
      <c r="C29" s="35" t="s">
        <v>61</v>
      </c>
      <c r="D29" s="185" t="s">
        <v>71</v>
      </c>
      <c r="E29" s="185"/>
      <c r="F29" s="35" t="s">
        <v>79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45339</v>
      </c>
      <c r="C30" s="24">
        <f t="shared" si="5"/>
        <v>45339</v>
      </c>
      <c r="D30" s="24">
        <f t="shared" si="5"/>
        <v>45339</v>
      </c>
      <c r="E30" s="24">
        <f t="shared" si="5"/>
        <v>45339</v>
      </c>
      <c r="F30" s="25">
        <f t="shared" si="5"/>
        <v>45339</v>
      </c>
      <c r="G30" s="24">
        <f t="shared" si="5"/>
        <v>45339</v>
      </c>
      <c r="H30" s="24">
        <f t="shared" si="5"/>
        <v>45339</v>
      </c>
      <c r="I30" s="25">
        <f t="shared" si="5"/>
        <v>45339</v>
      </c>
    </row>
    <row r="31" spans="1:9" ht="60" customHeight="1" thickTop="1">
      <c r="A31" s="8" t="s">
        <v>0</v>
      </c>
      <c r="B31" s="33" t="s">
        <v>164</v>
      </c>
      <c r="C31" s="33" t="s">
        <v>165</v>
      </c>
      <c r="D31" s="33"/>
      <c r="E31" s="33"/>
      <c r="F31" s="33" t="s">
        <v>161</v>
      </c>
      <c r="G31" s="9"/>
      <c r="H31" s="9"/>
      <c r="I31" s="9"/>
    </row>
    <row r="32" spans="1:9" ht="60" customHeight="1">
      <c r="A32" s="8" t="s">
        <v>25</v>
      </c>
      <c r="B32" s="34"/>
      <c r="C32" s="34" t="s">
        <v>164</v>
      </c>
      <c r="D32" s="191" t="s">
        <v>162</v>
      </c>
      <c r="E32" s="191"/>
      <c r="F32" s="34" t="s">
        <v>166</v>
      </c>
      <c r="G32" s="9"/>
      <c r="H32" s="9"/>
      <c r="I32" s="9"/>
    </row>
    <row r="33" spans="1:9" ht="60" customHeight="1">
      <c r="A33" s="8" t="s">
        <v>28</v>
      </c>
      <c r="C33" s="9"/>
      <c r="D33" s="183" t="s">
        <v>162</v>
      </c>
      <c r="E33" s="183"/>
      <c r="G33" s="9"/>
      <c r="H33" s="9"/>
      <c r="I33" s="9"/>
    </row>
    <row r="34" spans="1:9" ht="60" customHeight="1" thickBot="1">
      <c r="A34" s="7" t="s">
        <v>26</v>
      </c>
      <c r="B34" s="192" t="s">
        <v>123</v>
      </c>
      <c r="C34" s="192"/>
      <c r="D34" s="192"/>
      <c r="E34" s="192"/>
      <c r="F34" s="192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0" t="s">
        <v>57</v>
      </c>
      <c r="B37" s="190"/>
      <c r="C37" s="190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33">
    <mergeCell ref="E1:F1"/>
    <mergeCell ref="A2:I2"/>
    <mergeCell ref="B1:D1"/>
    <mergeCell ref="B7:F7"/>
    <mergeCell ref="B22:F22"/>
    <mergeCell ref="B18:F18"/>
    <mergeCell ref="D6:E6"/>
    <mergeCell ref="B12:C12"/>
    <mergeCell ref="B6:C6"/>
    <mergeCell ref="B8:F8"/>
    <mergeCell ref="A37:C37"/>
    <mergeCell ref="D11:E11"/>
    <mergeCell ref="B24:F24"/>
    <mergeCell ref="B11:C11"/>
    <mergeCell ref="D32:E32"/>
    <mergeCell ref="D29:E29"/>
    <mergeCell ref="B34:F34"/>
    <mergeCell ref="B27:F27"/>
    <mergeCell ref="B28:F28"/>
    <mergeCell ref="B17:C17"/>
    <mergeCell ref="D12:E12"/>
    <mergeCell ref="D9:E9"/>
    <mergeCell ref="D13:E13"/>
    <mergeCell ref="D19:E19"/>
    <mergeCell ref="B14:F14"/>
    <mergeCell ref="B16:F16"/>
    <mergeCell ref="B9:C9"/>
    <mergeCell ref="B23:C23"/>
    <mergeCell ref="B13:C13"/>
    <mergeCell ref="D21:E21"/>
    <mergeCell ref="D33:E33"/>
    <mergeCell ref="D23:E23"/>
    <mergeCell ref="D17:E1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tabSelected="1" view="pageBreakPreview" zoomScale="70" zoomScaleNormal="40" zoomScaleSheetLayoutView="70" zoomScalePageLayoutView="0" workbookViewId="0" topLeftCell="A1">
      <selection activeCell="N11" sqref="N11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97" t="s">
        <v>20</v>
      </c>
      <c r="C1" s="197"/>
      <c r="D1" s="197"/>
      <c r="E1" s="195" t="s">
        <v>56</v>
      </c>
      <c r="F1" s="195"/>
      <c r="G1" s="144"/>
      <c r="H1" s="1"/>
      <c r="I1" s="1"/>
      <c r="J1" s="145"/>
    </row>
    <row r="2" spans="1:9" ht="18">
      <c r="A2" s="196" t="str">
        <f>"РАСПИСАНИЕ  2  КУРСА  С  "&amp;TEXT(A4,"ДД. ММ. ГГГГ")&amp;" ПО  "&amp;TEXT(A4+5,"ДД. ММ. ГГГГ")</f>
        <v>РАСПИСАНИЕ  2  КУРСА  С  12. 02. 2024 ПО  17. 02. 2024</v>
      </c>
      <c r="B2" s="196"/>
      <c r="C2" s="196"/>
      <c r="D2" s="196"/>
      <c r="E2" s="196"/>
      <c r="F2" s="196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45334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45334</v>
      </c>
      <c r="C5" s="5">
        <f t="shared" si="0"/>
        <v>45334</v>
      </c>
      <c r="D5" s="5">
        <f t="shared" si="0"/>
        <v>45334</v>
      </c>
      <c r="E5" s="5">
        <f t="shared" si="0"/>
        <v>45334</v>
      </c>
      <c r="F5" s="5">
        <f t="shared" si="0"/>
        <v>45334</v>
      </c>
      <c r="G5" s="5">
        <f t="shared" si="0"/>
        <v>45334</v>
      </c>
      <c r="H5" s="5">
        <f t="shared" si="0"/>
        <v>45334</v>
      </c>
      <c r="I5" s="5">
        <f t="shared" si="0"/>
        <v>45334</v>
      </c>
      <c r="J5" s="12"/>
      <c r="K5" s="12"/>
      <c r="L5" s="12"/>
    </row>
    <row r="6" spans="1:12" ht="55.5" customHeight="1" thickTop="1">
      <c r="A6" s="8" t="s">
        <v>0</v>
      </c>
      <c r="B6" s="206" t="s">
        <v>54</v>
      </c>
      <c r="C6" s="206"/>
      <c r="D6" s="206"/>
      <c r="E6" s="206"/>
      <c r="F6" s="206"/>
      <c r="G6" s="206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80</v>
      </c>
      <c r="C7" s="34" t="s">
        <v>90</v>
      </c>
      <c r="D7" s="34" t="s">
        <v>93</v>
      </c>
      <c r="E7" s="9"/>
      <c r="F7" s="34" t="s">
        <v>130</v>
      </c>
      <c r="G7" s="34"/>
      <c r="H7" s="34"/>
      <c r="I7" s="9"/>
    </row>
    <row r="8" spans="1:9" ht="55.5" customHeight="1">
      <c r="A8" s="8" t="s">
        <v>28</v>
      </c>
      <c r="B8" s="34" t="s">
        <v>168</v>
      </c>
      <c r="C8" s="34" t="s">
        <v>128</v>
      </c>
      <c r="D8" s="34" t="s">
        <v>93</v>
      </c>
      <c r="E8" s="34" t="s">
        <v>129</v>
      </c>
      <c r="F8" s="34" t="s">
        <v>98</v>
      </c>
      <c r="G8" s="34"/>
      <c r="H8" s="34"/>
      <c r="I8" s="9"/>
    </row>
    <row r="9" spans="1:12" ht="55.5" customHeight="1" thickBot="1">
      <c r="A9" s="7" t="s">
        <v>26</v>
      </c>
      <c r="B9" s="218" t="s">
        <v>82</v>
      </c>
      <c r="C9" s="186"/>
      <c r="D9" s="186"/>
      <c r="E9" s="186"/>
      <c r="F9" s="186"/>
      <c r="G9" s="35"/>
      <c r="H9" s="147"/>
      <c r="I9" s="35"/>
      <c r="J9" s="16"/>
      <c r="K9" s="201"/>
      <c r="L9" s="201"/>
    </row>
    <row r="10" spans="1:12" ht="14.25" thickBot="1" thickTop="1">
      <c r="A10" s="4" t="s">
        <v>3</v>
      </c>
      <c r="B10" s="5">
        <f aca="true" t="shared" si="1" ref="B10:I10">$A$4+1</f>
        <v>45335</v>
      </c>
      <c r="C10" s="5">
        <f t="shared" si="1"/>
        <v>45335</v>
      </c>
      <c r="D10" s="5">
        <f t="shared" si="1"/>
        <v>45335</v>
      </c>
      <c r="E10" s="5">
        <f t="shared" si="1"/>
        <v>45335</v>
      </c>
      <c r="F10" s="5">
        <f t="shared" si="1"/>
        <v>45335</v>
      </c>
      <c r="G10" s="5">
        <f t="shared" si="1"/>
        <v>45335</v>
      </c>
      <c r="H10" s="5">
        <f t="shared" si="1"/>
        <v>45335</v>
      </c>
      <c r="I10" s="13">
        <f t="shared" si="1"/>
        <v>45335</v>
      </c>
      <c r="J10" s="12"/>
      <c r="K10" s="12"/>
      <c r="L10" s="12"/>
    </row>
    <row r="11" spans="1:9" ht="55.5" customHeight="1" thickTop="1">
      <c r="A11" s="8" t="s">
        <v>0</v>
      </c>
      <c r="B11" s="33" t="s">
        <v>136</v>
      </c>
      <c r="C11" s="33" t="s">
        <v>92</v>
      </c>
      <c r="D11" s="36"/>
      <c r="E11" s="36"/>
      <c r="F11" s="33" t="s">
        <v>98</v>
      </c>
      <c r="G11" s="33"/>
      <c r="H11" s="33"/>
      <c r="I11" s="36"/>
    </row>
    <row r="12" spans="1:9" ht="55.5" customHeight="1">
      <c r="A12" s="8" t="s">
        <v>25</v>
      </c>
      <c r="B12" s="183" t="s">
        <v>88</v>
      </c>
      <c r="C12" s="183"/>
      <c r="D12" s="34" t="s">
        <v>93</v>
      </c>
      <c r="E12" s="34" t="s">
        <v>96</v>
      </c>
      <c r="F12" s="34" t="s">
        <v>99</v>
      </c>
      <c r="G12" s="34"/>
      <c r="H12" s="34"/>
      <c r="I12" s="9"/>
    </row>
    <row r="13" spans="1:9" ht="55.5" customHeight="1">
      <c r="A13" s="8" t="s">
        <v>28</v>
      </c>
      <c r="B13" s="34" t="s">
        <v>81</v>
      </c>
      <c r="C13" s="34" t="s">
        <v>134</v>
      </c>
      <c r="D13" s="34" t="s">
        <v>94</v>
      </c>
      <c r="E13" s="34" t="s">
        <v>135</v>
      </c>
      <c r="F13" s="34" t="s">
        <v>99</v>
      </c>
      <c r="G13" s="34"/>
      <c r="H13" s="34"/>
      <c r="I13" s="9"/>
    </row>
    <row r="14" spans="1:12" ht="55.5" customHeight="1" thickBot="1">
      <c r="A14" s="7" t="s">
        <v>26</v>
      </c>
      <c r="B14" s="34" t="s">
        <v>80</v>
      </c>
      <c r="C14" s="35" t="s">
        <v>90</v>
      </c>
      <c r="D14" s="207" t="s">
        <v>83</v>
      </c>
      <c r="E14" s="207"/>
      <c r="F14" s="35" t="s">
        <v>97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45336</v>
      </c>
      <c r="C15" s="5">
        <f t="shared" si="2"/>
        <v>45336</v>
      </c>
      <c r="D15" s="5">
        <f t="shared" si="2"/>
        <v>45336</v>
      </c>
      <c r="E15" s="5">
        <f t="shared" si="2"/>
        <v>45336</v>
      </c>
      <c r="F15" s="5">
        <f t="shared" si="2"/>
        <v>45336</v>
      </c>
      <c r="G15" s="5">
        <f t="shared" si="2"/>
        <v>45336</v>
      </c>
      <c r="H15" s="5">
        <f t="shared" si="2"/>
        <v>45336</v>
      </c>
      <c r="I15" s="13">
        <f t="shared" si="2"/>
        <v>45336</v>
      </c>
      <c r="J15" s="12"/>
      <c r="K15" s="12"/>
      <c r="L15" s="12"/>
    </row>
    <row r="16" spans="1:9" ht="62.25" customHeight="1" thickTop="1">
      <c r="A16" s="8" t="s">
        <v>0</v>
      </c>
      <c r="B16" s="33"/>
      <c r="C16" s="33"/>
      <c r="D16" s="208" t="s">
        <v>84</v>
      </c>
      <c r="E16" s="208"/>
      <c r="F16" s="33" t="s">
        <v>99</v>
      </c>
      <c r="G16" s="165"/>
      <c r="H16" s="166"/>
      <c r="I16" s="167"/>
    </row>
    <row r="17" spans="1:9" ht="62.25" customHeight="1">
      <c r="A17" s="8" t="s">
        <v>25</v>
      </c>
      <c r="B17" s="9"/>
      <c r="C17" s="9"/>
      <c r="D17" s="183" t="s">
        <v>150</v>
      </c>
      <c r="E17" s="183"/>
      <c r="F17" s="34" t="s">
        <v>98</v>
      </c>
      <c r="G17" s="153"/>
      <c r="H17" s="154"/>
      <c r="I17" s="9"/>
    </row>
    <row r="18" spans="1:9" ht="62.25" customHeight="1">
      <c r="A18" s="8" t="s">
        <v>28</v>
      </c>
      <c r="B18" s="193" t="s">
        <v>85</v>
      </c>
      <c r="C18" s="193"/>
      <c r="D18" s="193"/>
      <c r="E18" s="193"/>
      <c r="F18" s="193"/>
      <c r="G18" s="153"/>
      <c r="H18" s="154"/>
      <c r="I18" s="34"/>
    </row>
    <row r="19" spans="1:9" ht="62.25" customHeight="1" thickBot="1">
      <c r="A19" s="7" t="s">
        <v>26</v>
      </c>
      <c r="B19" s="186" t="s">
        <v>86</v>
      </c>
      <c r="C19" s="186"/>
      <c r="D19" s="186"/>
      <c r="E19" s="186"/>
      <c r="F19" s="186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45337</v>
      </c>
      <c r="C20" s="5">
        <f t="shared" si="3"/>
        <v>45337</v>
      </c>
      <c r="D20" s="5">
        <f t="shared" si="3"/>
        <v>45337</v>
      </c>
      <c r="E20" s="5">
        <f t="shared" si="3"/>
        <v>45337</v>
      </c>
      <c r="F20" s="5">
        <f t="shared" si="3"/>
        <v>45337</v>
      </c>
      <c r="G20" s="5">
        <f t="shared" si="3"/>
        <v>45337</v>
      </c>
      <c r="H20" s="5">
        <f t="shared" si="3"/>
        <v>45337</v>
      </c>
      <c r="I20" s="13">
        <f t="shared" si="3"/>
        <v>45337</v>
      </c>
    </row>
    <row r="21" spans="1:10" ht="54.75" customHeight="1" thickTop="1">
      <c r="A21" s="8" t="s">
        <v>0</v>
      </c>
      <c r="B21" s="206" t="s">
        <v>53</v>
      </c>
      <c r="C21" s="206"/>
      <c r="D21" s="206"/>
      <c r="E21" s="206"/>
      <c r="F21" s="206"/>
      <c r="G21" s="206"/>
      <c r="H21" s="170"/>
      <c r="I21" s="171"/>
      <c r="J21" s="14"/>
    </row>
    <row r="22" spans="1:9" ht="54.75" customHeight="1">
      <c r="A22" s="8" t="s">
        <v>25</v>
      </c>
      <c r="B22" s="183" t="s">
        <v>88</v>
      </c>
      <c r="C22" s="183"/>
      <c r="D22" s="183" t="s">
        <v>142</v>
      </c>
      <c r="E22" s="183"/>
      <c r="F22" s="34" t="s">
        <v>98</v>
      </c>
      <c r="G22" s="121"/>
      <c r="H22" s="154"/>
      <c r="I22" s="9"/>
    </row>
    <row r="23" spans="1:9" ht="54.75" customHeight="1">
      <c r="A23" s="8" t="s">
        <v>28</v>
      </c>
      <c r="B23" s="183" t="s">
        <v>87</v>
      </c>
      <c r="C23" s="183"/>
      <c r="D23" s="183" t="s">
        <v>141</v>
      </c>
      <c r="E23" s="183"/>
      <c r="F23" s="34" t="s">
        <v>99</v>
      </c>
      <c r="G23" s="121"/>
      <c r="H23" s="154"/>
      <c r="I23" s="9"/>
    </row>
    <row r="24" spans="1:9" ht="54.75" customHeight="1" thickBot="1">
      <c r="A24" s="7" t="s">
        <v>26</v>
      </c>
      <c r="B24" s="35" t="s">
        <v>81</v>
      </c>
      <c r="C24" s="35" t="s">
        <v>91</v>
      </c>
      <c r="D24" s="207" t="s">
        <v>83</v>
      </c>
      <c r="E24" s="207"/>
      <c r="F24" s="177"/>
      <c r="G24" s="173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45338</v>
      </c>
      <c r="C25" s="24">
        <f t="shared" si="4"/>
        <v>45338</v>
      </c>
      <c r="D25" s="24">
        <f t="shared" si="4"/>
        <v>45338</v>
      </c>
      <c r="E25" s="24">
        <f t="shared" si="4"/>
        <v>45338</v>
      </c>
      <c r="F25" s="24">
        <f t="shared" si="4"/>
        <v>45338</v>
      </c>
      <c r="G25" s="24">
        <f t="shared" si="4"/>
        <v>45338</v>
      </c>
      <c r="H25" s="5">
        <f t="shared" si="4"/>
        <v>45338</v>
      </c>
      <c r="I25" s="13">
        <f t="shared" si="4"/>
        <v>45338</v>
      </c>
    </row>
    <row r="26" spans="1:9" ht="54.75" customHeight="1" thickTop="1">
      <c r="A26" s="119" t="s">
        <v>0</v>
      </c>
      <c r="B26" s="183" t="s">
        <v>87</v>
      </c>
      <c r="C26" s="183"/>
      <c r="D26" s="184" t="s">
        <v>142</v>
      </c>
      <c r="E26" s="184"/>
      <c r="F26" s="33" t="s">
        <v>99</v>
      </c>
      <c r="G26" s="202"/>
      <c r="H26" s="202"/>
      <c r="I26" s="202"/>
    </row>
    <row r="27" spans="1:9" ht="54.75" customHeight="1">
      <c r="A27" s="119" t="s">
        <v>25</v>
      </c>
      <c r="B27" s="34" t="s">
        <v>147</v>
      </c>
      <c r="C27" s="34" t="s">
        <v>90</v>
      </c>
      <c r="D27" s="200" t="s">
        <v>148</v>
      </c>
      <c r="E27" s="200"/>
      <c r="F27" s="200"/>
      <c r="G27" s="183"/>
      <c r="H27" s="183"/>
      <c r="I27" s="9"/>
    </row>
    <row r="28" spans="1:9" ht="54.75" customHeight="1">
      <c r="A28" s="119" t="s">
        <v>28</v>
      </c>
      <c r="B28" s="34" t="s">
        <v>89</v>
      </c>
      <c r="C28" s="34" t="s">
        <v>91</v>
      </c>
      <c r="D28" s="183" t="s">
        <v>95</v>
      </c>
      <c r="E28" s="183"/>
      <c r="F28" s="34" t="s">
        <v>156</v>
      </c>
      <c r="G28" s="191"/>
      <c r="H28" s="191"/>
      <c r="I28" s="34"/>
    </row>
    <row r="29" spans="1:9" ht="54.75" customHeight="1" thickBot="1">
      <c r="A29" s="120" t="s">
        <v>26</v>
      </c>
      <c r="B29" s="186" t="s">
        <v>85</v>
      </c>
      <c r="C29" s="186"/>
      <c r="D29" s="186"/>
      <c r="E29" s="186"/>
      <c r="F29" s="186"/>
      <c r="G29" s="185"/>
      <c r="H29" s="185"/>
      <c r="I29" s="35"/>
    </row>
    <row r="30" spans="1:9" ht="14.25" thickBot="1" thickTop="1">
      <c r="A30" s="4" t="s">
        <v>7</v>
      </c>
      <c r="B30" s="113">
        <f aca="true" t="shared" si="5" ref="B30:I30">$A$4+5</f>
        <v>45339</v>
      </c>
      <c r="C30" s="113">
        <f t="shared" si="5"/>
        <v>45339</v>
      </c>
      <c r="D30" s="113">
        <f t="shared" si="5"/>
        <v>45339</v>
      </c>
      <c r="E30" s="113">
        <f t="shared" si="5"/>
        <v>45339</v>
      </c>
      <c r="F30" s="113">
        <f t="shared" si="5"/>
        <v>45339</v>
      </c>
      <c r="G30" s="113">
        <f t="shared" si="5"/>
        <v>45339</v>
      </c>
      <c r="H30" s="113">
        <f t="shared" si="5"/>
        <v>45339</v>
      </c>
      <c r="I30" s="113">
        <f t="shared" si="5"/>
        <v>45339</v>
      </c>
    </row>
    <row r="31" spans="1:9" ht="54.75" customHeight="1" thickTop="1">
      <c r="A31" s="8" t="s">
        <v>0</v>
      </c>
      <c r="B31" s="34" t="s">
        <v>157</v>
      </c>
      <c r="C31" s="33"/>
      <c r="D31" s="183" t="s">
        <v>159</v>
      </c>
      <c r="E31" s="183"/>
      <c r="F31" s="33"/>
      <c r="G31" s="184"/>
      <c r="H31" s="184"/>
      <c r="I31" s="36"/>
    </row>
    <row r="32" spans="1:9" ht="54.75" customHeight="1">
      <c r="A32" s="8" t="s">
        <v>25</v>
      </c>
      <c r="B32" s="34" t="s">
        <v>158</v>
      </c>
      <c r="C32" s="34"/>
      <c r="D32" s="183" t="s">
        <v>160</v>
      </c>
      <c r="E32" s="183"/>
      <c r="F32" s="34"/>
      <c r="G32" s="191"/>
      <c r="H32" s="191"/>
      <c r="I32" s="9"/>
    </row>
    <row r="33" spans="1:9" ht="54.75" customHeight="1">
      <c r="A33" s="8" t="s">
        <v>28</v>
      </c>
      <c r="B33" s="180"/>
      <c r="C33" s="180"/>
      <c r="D33" s="181"/>
      <c r="E33" s="181"/>
      <c r="F33" s="180"/>
      <c r="G33" s="181"/>
      <c r="H33" s="9"/>
      <c r="I33" s="34"/>
    </row>
    <row r="34" spans="1:9" ht="54.75" customHeight="1" thickBot="1">
      <c r="A34" s="7" t="s">
        <v>26</v>
      </c>
      <c r="B34" s="205" t="s">
        <v>124</v>
      </c>
      <c r="C34" s="205"/>
      <c r="D34" s="205"/>
      <c r="E34" s="205"/>
      <c r="F34" s="205"/>
      <c r="G34" s="205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04" t="str">
        <f>'1 КУРС'!A37:C37</f>
        <v>ДЕКАН</v>
      </c>
      <c r="B37" s="204"/>
      <c r="C37" s="204"/>
      <c r="E37" s="11"/>
      <c r="F37" s="203" t="str">
        <f>'1 КУРС'!F37</f>
        <v>А.Е. БУДЬКО</v>
      </c>
      <c r="G37" s="203"/>
      <c r="H37" s="203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34">
    <mergeCell ref="B6:G6"/>
    <mergeCell ref="B21:G21"/>
    <mergeCell ref="D27:F27"/>
    <mergeCell ref="D14:E14"/>
    <mergeCell ref="D24:E24"/>
    <mergeCell ref="B9:F9"/>
    <mergeCell ref="D16:E16"/>
    <mergeCell ref="B18:F18"/>
    <mergeCell ref="B12:C12"/>
    <mergeCell ref="B22:C22"/>
    <mergeCell ref="B1:D1"/>
    <mergeCell ref="E1:F1"/>
    <mergeCell ref="A2:F2"/>
    <mergeCell ref="D31:E31"/>
    <mergeCell ref="D28:E28"/>
    <mergeCell ref="B29:F29"/>
    <mergeCell ref="B19:F19"/>
    <mergeCell ref="B23:C23"/>
    <mergeCell ref="B26:C26"/>
    <mergeCell ref="D23:E23"/>
    <mergeCell ref="F37:H37"/>
    <mergeCell ref="G27:H27"/>
    <mergeCell ref="G29:H29"/>
    <mergeCell ref="A37:C37"/>
    <mergeCell ref="G32:H32"/>
    <mergeCell ref="G31:H31"/>
    <mergeCell ref="B34:G34"/>
    <mergeCell ref="G28:H28"/>
    <mergeCell ref="K9:L9"/>
    <mergeCell ref="G26:I26"/>
    <mergeCell ref="D32:E32"/>
    <mergeCell ref="D17:E17"/>
    <mergeCell ref="D22:E22"/>
    <mergeCell ref="D26:E26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">
      <selection activeCell="O7" sqref="O7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97" t="s">
        <v>20</v>
      </c>
      <c r="C1" s="197"/>
      <c r="D1" s="197"/>
      <c r="E1" s="195" t="s">
        <v>126</v>
      </c>
      <c r="F1" s="195"/>
      <c r="G1" s="88"/>
      <c r="J1" s="26"/>
    </row>
    <row r="2" spans="1:9" ht="23.25" customHeight="1">
      <c r="A2" s="196" t="str">
        <f>"РАСПИСАНИЕ  3  КУРСА  С  "&amp;TEXT(A4,"ДД. ММ. ГГГГ")&amp;" ПО  "&amp;TEXT(A4+5,"ДД. ММ. ГГГГ")</f>
        <v>РАСПИСАНИЕ  3  КУРСА  С  12. 02. 2024 ПО  17. 02. 2024</v>
      </c>
      <c r="B2" s="196"/>
      <c r="C2" s="196"/>
      <c r="D2" s="196"/>
      <c r="E2" s="196"/>
      <c r="F2" s="196"/>
      <c r="G2" s="45"/>
      <c r="H2" s="45"/>
      <c r="I2" s="45"/>
    </row>
    <row r="3" ht="13.5" thickBot="1"/>
    <row r="4" spans="1:9" ht="21" thickBot="1">
      <c r="A4" s="3">
        <f>'1 КУРС'!A4</f>
        <v>45334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45334</v>
      </c>
      <c r="C5" s="5">
        <f t="shared" si="0"/>
        <v>45334</v>
      </c>
      <c r="D5" s="5">
        <f t="shared" si="0"/>
        <v>45334</v>
      </c>
      <c r="E5" s="5">
        <f t="shared" si="0"/>
        <v>45334</v>
      </c>
      <c r="F5" s="5">
        <f t="shared" si="0"/>
        <v>45334</v>
      </c>
      <c r="G5" s="5">
        <f t="shared" si="0"/>
        <v>45334</v>
      </c>
      <c r="H5" s="5">
        <f t="shared" si="0"/>
        <v>45334</v>
      </c>
      <c r="I5" s="5">
        <f t="shared" si="0"/>
        <v>45334</v>
      </c>
    </row>
    <row r="6" spans="1:9" ht="55.5" customHeight="1" thickTop="1">
      <c r="A6" s="8" t="s">
        <v>0</v>
      </c>
      <c r="B6" s="33"/>
      <c r="C6" s="33" t="s">
        <v>120</v>
      </c>
      <c r="D6" s="33"/>
      <c r="E6" s="33" t="s">
        <v>103</v>
      </c>
      <c r="F6" s="33" t="s">
        <v>121</v>
      </c>
      <c r="G6" s="90"/>
      <c r="H6" s="36"/>
      <c r="I6" s="36"/>
    </row>
    <row r="7" spans="1:9" ht="55.5" customHeight="1">
      <c r="A7" s="8" t="s">
        <v>25</v>
      </c>
      <c r="B7" s="34"/>
      <c r="C7" s="34"/>
      <c r="D7" s="209" t="s">
        <v>132</v>
      </c>
      <c r="E7" s="212"/>
      <c r="F7" s="212"/>
      <c r="G7" s="93"/>
      <c r="H7" s="9"/>
      <c r="I7" s="9"/>
    </row>
    <row r="8" spans="1:9" s="17" customFormat="1" ht="55.5" customHeight="1">
      <c r="A8" s="8" t="s">
        <v>28</v>
      </c>
      <c r="B8" s="46"/>
      <c r="C8" s="134"/>
      <c r="D8" s="210" t="s">
        <v>100</v>
      </c>
      <c r="E8" s="210"/>
      <c r="F8" s="210"/>
      <c r="G8" s="179"/>
      <c r="H8" s="134"/>
      <c r="I8" s="134"/>
    </row>
    <row r="9" spans="1:9" s="15" customFormat="1" ht="55.5" customHeight="1" thickBot="1">
      <c r="A9" s="7" t="s">
        <v>26</v>
      </c>
      <c r="B9" s="35"/>
      <c r="C9" s="35"/>
      <c r="D9" s="35" t="s">
        <v>107</v>
      </c>
      <c r="E9" s="35" t="s">
        <v>104</v>
      </c>
      <c r="F9" s="35" t="s">
        <v>112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45335</v>
      </c>
      <c r="C10" s="5">
        <f t="shared" si="1"/>
        <v>45335</v>
      </c>
      <c r="D10" s="5">
        <f t="shared" si="1"/>
        <v>45335</v>
      </c>
      <c r="E10" s="5">
        <f t="shared" si="1"/>
        <v>45335</v>
      </c>
      <c r="F10" s="5">
        <f t="shared" si="1"/>
        <v>45335</v>
      </c>
      <c r="G10" s="13">
        <f t="shared" si="1"/>
        <v>45335</v>
      </c>
      <c r="H10" s="5">
        <f t="shared" si="1"/>
        <v>45335</v>
      </c>
      <c r="I10" s="5">
        <f t="shared" si="1"/>
        <v>45335</v>
      </c>
    </row>
    <row r="11" spans="1:9" ht="60" customHeight="1" thickTop="1">
      <c r="A11" s="119" t="s">
        <v>0</v>
      </c>
      <c r="B11" s="33"/>
      <c r="C11" s="33"/>
      <c r="D11" s="208" t="s">
        <v>131</v>
      </c>
      <c r="E11" s="213"/>
      <c r="F11" s="213"/>
      <c r="G11" s="36"/>
      <c r="H11" s="36"/>
      <c r="I11" s="36"/>
    </row>
    <row r="12" spans="1:9" ht="60" customHeight="1">
      <c r="A12" s="119" t="s">
        <v>25</v>
      </c>
      <c r="B12" s="34"/>
      <c r="C12" s="34"/>
      <c r="D12" s="34" t="s">
        <v>133</v>
      </c>
      <c r="E12" s="34" t="s">
        <v>104</v>
      </c>
      <c r="F12" s="34" t="s">
        <v>109</v>
      </c>
      <c r="G12" s="34"/>
      <c r="H12" s="9"/>
      <c r="I12" s="9"/>
    </row>
    <row r="13" spans="1:9" ht="60" customHeight="1">
      <c r="A13" s="119" t="s">
        <v>28</v>
      </c>
      <c r="B13" s="34"/>
      <c r="C13" s="34"/>
      <c r="D13" s="183" t="s">
        <v>138</v>
      </c>
      <c r="E13" s="183"/>
      <c r="F13" s="34" t="s">
        <v>110</v>
      </c>
      <c r="G13" s="34"/>
      <c r="H13" s="9"/>
      <c r="I13" s="9"/>
    </row>
    <row r="14" spans="1:9" ht="60" customHeight="1" thickBot="1">
      <c r="A14" s="120" t="s">
        <v>26</v>
      </c>
      <c r="B14" s="35"/>
      <c r="C14" s="35"/>
      <c r="D14" s="35" t="s">
        <v>101</v>
      </c>
      <c r="E14" s="176"/>
      <c r="F14" s="35"/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45336</v>
      </c>
      <c r="C15" s="113">
        <f t="shared" si="2"/>
        <v>45336</v>
      </c>
      <c r="D15" s="113">
        <f t="shared" si="2"/>
        <v>45336</v>
      </c>
      <c r="E15" s="113">
        <f t="shared" si="2"/>
        <v>45336</v>
      </c>
      <c r="F15" s="113">
        <f t="shared" si="2"/>
        <v>45336</v>
      </c>
      <c r="G15" s="113">
        <f t="shared" si="2"/>
        <v>45336</v>
      </c>
      <c r="H15" s="5">
        <f t="shared" si="2"/>
        <v>45336</v>
      </c>
      <c r="I15" s="5">
        <f t="shared" si="2"/>
        <v>45336</v>
      </c>
    </row>
    <row r="16" spans="1:9" ht="60" customHeight="1" thickTop="1">
      <c r="A16" s="8" t="s">
        <v>0</v>
      </c>
      <c r="B16" s="33"/>
      <c r="C16" s="33"/>
      <c r="D16" s="33" t="s">
        <v>151</v>
      </c>
      <c r="E16" s="36"/>
      <c r="F16" s="33"/>
      <c r="G16" s="155"/>
      <c r="H16" s="155"/>
      <c r="I16" s="156"/>
    </row>
    <row r="17" spans="1:9" ht="60" customHeight="1">
      <c r="A17" s="8" t="s">
        <v>25</v>
      </c>
      <c r="B17" s="34"/>
      <c r="D17" s="209" t="s">
        <v>152</v>
      </c>
      <c r="E17" s="209"/>
      <c r="F17" s="34" t="s">
        <v>121</v>
      </c>
      <c r="G17" s="157"/>
      <c r="H17" s="157"/>
      <c r="I17" s="158"/>
    </row>
    <row r="18" spans="1:9" ht="60" customHeight="1">
      <c r="A18" s="8" t="s">
        <v>28</v>
      </c>
      <c r="B18" s="34"/>
      <c r="C18" s="34"/>
      <c r="D18" s="183" t="s">
        <v>137</v>
      </c>
      <c r="E18" s="191"/>
      <c r="F18" s="34" t="s">
        <v>121</v>
      </c>
      <c r="G18" s="157"/>
      <c r="H18" s="157"/>
      <c r="I18" s="158"/>
    </row>
    <row r="19" spans="1:9" ht="60" customHeight="1" thickBot="1">
      <c r="A19" s="7" t="s">
        <v>26</v>
      </c>
      <c r="B19" s="35"/>
      <c r="C19" s="35"/>
      <c r="D19" s="85"/>
      <c r="E19" s="35" t="s">
        <v>103</v>
      </c>
      <c r="F19" s="35" t="s">
        <v>122</v>
      </c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45337</v>
      </c>
      <c r="C20" s="24">
        <f t="shared" si="3"/>
        <v>45337</v>
      </c>
      <c r="D20" s="24">
        <f t="shared" si="3"/>
        <v>45337</v>
      </c>
      <c r="E20" s="24">
        <f t="shared" si="3"/>
        <v>45337</v>
      </c>
      <c r="F20" s="24">
        <f t="shared" si="3"/>
        <v>45337</v>
      </c>
      <c r="G20" s="25">
        <f t="shared" si="3"/>
        <v>45337</v>
      </c>
      <c r="H20" s="24">
        <f t="shared" si="3"/>
        <v>45337</v>
      </c>
      <c r="I20" s="24">
        <f t="shared" si="3"/>
        <v>45337</v>
      </c>
    </row>
    <row r="21" spans="1:9" ht="60" customHeight="1" thickTop="1">
      <c r="A21" s="8" t="s">
        <v>0</v>
      </c>
      <c r="B21" s="89"/>
      <c r="C21" s="89"/>
      <c r="D21" s="33" t="s">
        <v>106</v>
      </c>
      <c r="E21" s="36"/>
      <c r="F21" s="33" t="s">
        <v>109</v>
      </c>
      <c r="G21" s="90"/>
      <c r="H21" s="161"/>
      <c r="I21" s="162"/>
    </row>
    <row r="22" spans="1:9" ht="60" customHeight="1">
      <c r="A22" s="8" t="s">
        <v>25</v>
      </c>
      <c r="B22" s="34"/>
      <c r="C22" s="34"/>
      <c r="D22" s="34" t="s">
        <v>154</v>
      </c>
      <c r="E22" s="34" t="s">
        <v>105</v>
      </c>
      <c r="F22" s="34" t="s">
        <v>111</v>
      </c>
      <c r="G22" s="93"/>
      <c r="H22" s="163"/>
      <c r="I22" s="164"/>
    </row>
    <row r="23" spans="1:9" ht="60" customHeight="1">
      <c r="A23" s="8" t="s">
        <v>28</v>
      </c>
      <c r="B23" s="46"/>
      <c r="C23" s="134"/>
      <c r="D23" s="211" t="s">
        <v>119</v>
      </c>
      <c r="E23" s="211"/>
      <c r="F23" s="211"/>
      <c r="G23" s="179"/>
      <c r="H23" s="148"/>
      <c r="I23" s="149"/>
    </row>
    <row r="24" spans="1:9" ht="60" customHeight="1" thickBot="1">
      <c r="A24" s="7" t="s">
        <v>26</v>
      </c>
      <c r="B24" s="35"/>
      <c r="C24" s="21"/>
      <c r="D24" s="21"/>
      <c r="E24" s="35" t="s">
        <v>104</v>
      </c>
      <c r="F24" s="35" t="s">
        <v>112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45338</v>
      </c>
      <c r="C25" s="24">
        <f t="shared" si="4"/>
        <v>45338</v>
      </c>
      <c r="D25" s="24">
        <f t="shared" si="4"/>
        <v>45338</v>
      </c>
      <c r="E25" s="24">
        <f t="shared" si="4"/>
        <v>45338</v>
      </c>
      <c r="F25" s="24">
        <f t="shared" si="4"/>
        <v>45338</v>
      </c>
      <c r="G25" s="25">
        <f t="shared" si="4"/>
        <v>45338</v>
      </c>
      <c r="H25" s="24">
        <f t="shared" si="4"/>
        <v>45338</v>
      </c>
      <c r="I25" s="24">
        <f t="shared" si="4"/>
        <v>45338</v>
      </c>
    </row>
    <row r="26" spans="1:9" ht="60" customHeight="1" thickTop="1">
      <c r="A26" s="8" t="s">
        <v>0</v>
      </c>
      <c r="B26" s="33"/>
      <c r="C26" s="33"/>
      <c r="D26" s="33" t="s">
        <v>108</v>
      </c>
      <c r="F26" s="33" t="s">
        <v>110</v>
      </c>
      <c r="G26" s="33"/>
      <c r="H26" s="33"/>
      <c r="I26" s="33"/>
    </row>
    <row r="27" spans="1:9" ht="60" customHeight="1">
      <c r="A27" s="8" t="s">
        <v>25</v>
      </c>
      <c r="B27" s="34"/>
      <c r="C27" s="34"/>
      <c r="D27" s="180" t="s">
        <v>144</v>
      </c>
      <c r="E27" s="34" t="s">
        <v>155</v>
      </c>
      <c r="F27" s="34" t="s">
        <v>111</v>
      </c>
      <c r="G27" s="34"/>
      <c r="H27" s="34"/>
      <c r="I27" s="34"/>
    </row>
    <row r="28" spans="1:9" ht="60" customHeight="1">
      <c r="A28" s="8" t="s">
        <v>28</v>
      </c>
      <c r="B28" s="34"/>
      <c r="C28" s="34"/>
      <c r="D28" s="209" t="s">
        <v>102</v>
      </c>
      <c r="E28" s="209"/>
      <c r="F28" s="34" t="s">
        <v>112</v>
      </c>
      <c r="G28" s="34"/>
      <c r="H28" s="34"/>
      <c r="I28" s="34"/>
    </row>
    <row r="29" spans="1:9" ht="60" customHeight="1" thickBot="1">
      <c r="A29" s="7" t="s">
        <v>26</v>
      </c>
      <c r="B29" s="35"/>
      <c r="C29" s="35"/>
      <c r="D29" s="185" t="s">
        <v>139</v>
      </c>
      <c r="E29" s="185"/>
      <c r="F29" s="182"/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45339</v>
      </c>
      <c r="C30" s="24">
        <f t="shared" si="5"/>
        <v>45339</v>
      </c>
      <c r="D30" s="24">
        <f t="shared" si="5"/>
        <v>45339</v>
      </c>
      <c r="E30" s="24">
        <f t="shared" si="5"/>
        <v>45339</v>
      </c>
      <c r="F30" s="24">
        <f t="shared" si="5"/>
        <v>45339</v>
      </c>
      <c r="G30" s="25">
        <f t="shared" si="5"/>
        <v>45339</v>
      </c>
      <c r="H30" s="24">
        <f t="shared" si="5"/>
        <v>45339</v>
      </c>
      <c r="I30" s="24">
        <f t="shared" si="5"/>
        <v>45339</v>
      </c>
    </row>
    <row r="31" spans="1:9" ht="60" customHeight="1" thickTop="1">
      <c r="A31" s="8" t="s">
        <v>0</v>
      </c>
      <c r="B31" s="33"/>
      <c r="C31" s="33"/>
      <c r="D31" s="33" t="s">
        <v>145</v>
      </c>
      <c r="E31" s="33" t="s">
        <v>163</v>
      </c>
      <c r="F31" s="33"/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 t="s">
        <v>146</v>
      </c>
      <c r="F32" s="34"/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192" t="s">
        <v>125</v>
      </c>
      <c r="E34" s="192"/>
      <c r="F34" s="192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04" t="str">
        <f>'1 КУРС'!A37:C37</f>
        <v>ДЕКАН</v>
      </c>
      <c r="B37" s="204"/>
      <c r="C37" s="204"/>
      <c r="D37" s="11"/>
      <c r="F37" s="31" t="str">
        <f>'1 КУРС'!F37</f>
        <v>А.Е. БУДЬКО</v>
      </c>
      <c r="K37" s="2"/>
    </row>
  </sheetData>
  <sheetProtection/>
  <mergeCells count="14">
    <mergeCell ref="A37:C37"/>
    <mergeCell ref="B1:D1"/>
    <mergeCell ref="A2:F2"/>
    <mergeCell ref="D8:F8"/>
    <mergeCell ref="D23:F23"/>
    <mergeCell ref="D7:F7"/>
    <mergeCell ref="D11:F11"/>
    <mergeCell ref="D13:E13"/>
    <mergeCell ref="D17:E17"/>
    <mergeCell ref="D28:E28"/>
    <mergeCell ref="D29:E29"/>
    <mergeCell ref="D18:E18"/>
    <mergeCell ref="E1:F1"/>
    <mergeCell ref="D34:F34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">
      <selection activeCell="O6" sqref="O6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197" t="s">
        <v>20</v>
      </c>
      <c r="C1" s="197"/>
      <c r="D1" s="197"/>
      <c r="E1" s="214" t="s">
        <v>56</v>
      </c>
      <c r="F1" s="214"/>
      <c r="G1" s="66"/>
    </row>
    <row r="2" spans="1:9" ht="18">
      <c r="A2" s="196" t="str">
        <f>"РАСПИСАНИЕ  4  КУРСА  С  "&amp;TEXT(A4,"ДД. ММ. ГГГГ")&amp;" ПО  "&amp;TEXT(A4+5,"ДД. ММ. ГГГГ")</f>
        <v>РАСПИСАНИЕ  4  КУРСА  С  12. 02. 2024 ПО  17. 02. 2024</v>
      </c>
      <c r="B2" s="196"/>
      <c r="C2" s="196"/>
      <c r="D2" s="196"/>
      <c r="E2" s="196"/>
      <c r="F2" s="196"/>
      <c r="G2" s="45"/>
      <c r="H2" s="45"/>
      <c r="I2" s="45"/>
    </row>
    <row r="3" ht="13.5" thickBot="1"/>
    <row r="4" spans="1:9" ht="21" thickBot="1">
      <c r="A4" s="3">
        <f>'1 КУРС'!A4</f>
        <v>45334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45334</v>
      </c>
      <c r="C5" s="5">
        <f t="shared" si="0"/>
        <v>45334</v>
      </c>
      <c r="D5" s="5">
        <f t="shared" si="0"/>
        <v>45334</v>
      </c>
      <c r="E5" s="5">
        <f t="shared" si="0"/>
        <v>45334</v>
      </c>
      <c r="F5" s="5">
        <f t="shared" si="0"/>
        <v>45334</v>
      </c>
      <c r="G5" s="5">
        <f t="shared" si="0"/>
        <v>45334</v>
      </c>
      <c r="H5" s="5">
        <f t="shared" si="0"/>
        <v>45334</v>
      </c>
      <c r="I5" s="5">
        <f t="shared" si="0"/>
        <v>45334</v>
      </c>
    </row>
    <row r="6" spans="1:9" s="6" customFormat="1" ht="54" customHeight="1" thickTop="1">
      <c r="A6" s="8" t="s">
        <v>0</v>
      </c>
      <c r="B6" s="33"/>
      <c r="C6" s="36"/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 t="s">
        <v>113</v>
      </c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 t="s">
        <v>114</v>
      </c>
      <c r="D8" s="121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35" t="s">
        <v>115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45335</v>
      </c>
      <c r="C10" s="5">
        <f t="shared" si="1"/>
        <v>45335</v>
      </c>
      <c r="D10" s="5">
        <f t="shared" si="1"/>
        <v>45335</v>
      </c>
      <c r="E10" s="5">
        <f t="shared" si="1"/>
        <v>45335</v>
      </c>
      <c r="F10" s="5">
        <f t="shared" si="1"/>
        <v>45335</v>
      </c>
      <c r="G10" s="5">
        <f t="shared" si="1"/>
        <v>45335</v>
      </c>
      <c r="H10" s="5">
        <f>$A$4+1</f>
        <v>45335</v>
      </c>
      <c r="I10" s="5">
        <f>$A$4+1</f>
        <v>45335</v>
      </c>
    </row>
    <row r="11" spans="1:9" ht="53.25" customHeight="1" thickTop="1">
      <c r="A11" s="8" t="s">
        <v>0</v>
      </c>
      <c r="B11" s="33"/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34" t="s">
        <v>117</v>
      </c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 t="s">
        <v>114</v>
      </c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35" t="s">
        <v>115</v>
      </c>
      <c r="D14" s="176"/>
      <c r="E14" s="176"/>
      <c r="F14" s="176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45336</v>
      </c>
      <c r="C15" s="5">
        <f t="shared" si="2"/>
        <v>45336</v>
      </c>
      <c r="D15" s="5">
        <f t="shared" si="2"/>
        <v>45336</v>
      </c>
      <c r="E15" s="5">
        <f t="shared" si="2"/>
        <v>45336</v>
      </c>
      <c r="F15" s="5">
        <f t="shared" si="2"/>
        <v>45336</v>
      </c>
      <c r="G15" s="5">
        <f t="shared" si="2"/>
        <v>45336</v>
      </c>
      <c r="H15" s="5">
        <f t="shared" si="2"/>
        <v>45336</v>
      </c>
      <c r="I15" s="5">
        <f t="shared" si="2"/>
        <v>45336</v>
      </c>
    </row>
    <row r="16" spans="1:9" ht="53.25" customHeight="1" thickTop="1">
      <c r="A16" s="8" t="s">
        <v>0</v>
      </c>
      <c r="B16" s="33"/>
      <c r="C16" s="33" t="s">
        <v>113</v>
      </c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 t="s">
        <v>115</v>
      </c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 t="s">
        <v>114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/>
      <c r="C19" s="21"/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45337</v>
      </c>
      <c r="C20" s="5">
        <f t="shared" si="3"/>
        <v>45337</v>
      </c>
      <c r="D20" s="5">
        <f t="shared" si="3"/>
        <v>45337</v>
      </c>
      <c r="E20" s="5">
        <f t="shared" si="3"/>
        <v>45337</v>
      </c>
      <c r="F20" s="5">
        <f t="shared" si="3"/>
        <v>45337</v>
      </c>
      <c r="G20" s="5">
        <f t="shared" si="3"/>
        <v>45337</v>
      </c>
      <c r="H20" s="5">
        <f>$A$4+3</f>
        <v>45337</v>
      </c>
      <c r="I20" s="5">
        <f>$A$4+3</f>
        <v>45337</v>
      </c>
    </row>
    <row r="21" spans="1:9" ht="53.25" customHeight="1" thickTop="1">
      <c r="A21" s="8" t="s">
        <v>0</v>
      </c>
      <c r="B21" s="178"/>
      <c r="C21" s="178"/>
      <c r="D21" s="178"/>
      <c r="E21" s="178"/>
      <c r="F21" s="178"/>
      <c r="G21" s="174"/>
      <c r="H21" s="174"/>
      <c r="I21" s="175"/>
    </row>
    <row r="22" spans="1:9" ht="53.25" customHeight="1">
      <c r="A22" s="8" t="s">
        <v>25</v>
      </c>
      <c r="B22" s="121"/>
      <c r="C22" s="34" t="s">
        <v>118</v>
      </c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34" t="s">
        <v>115</v>
      </c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 t="s">
        <v>116</v>
      </c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45338</v>
      </c>
      <c r="C25" s="24">
        <f t="shared" si="4"/>
        <v>45338</v>
      </c>
      <c r="D25" s="24">
        <f t="shared" si="4"/>
        <v>45338</v>
      </c>
      <c r="E25" s="24">
        <f t="shared" si="4"/>
        <v>45338</v>
      </c>
      <c r="F25" s="24">
        <f t="shared" si="4"/>
        <v>45338</v>
      </c>
      <c r="G25" s="24">
        <f t="shared" si="4"/>
        <v>45338</v>
      </c>
      <c r="H25" s="24">
        <f>$A$4+4</f>
        <v>45338</v>
      </c>
      <c r="I25" s="24">
        <f>$A$4+4</f>
        <v>45338</v>
      </c>
    </row>
    <row r="26" spans="1:9" ht="53.25" customHeight="1" thickTop="1">
      <c r="A26" s="8" t="s">
        <v>0</v>
      </c>
      <c r="B26" s="33"/>
      <c r="C26" s="33" t="s">
        <v>118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34" t="s">
        <v>113</v>
      </c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34" t="s">
        <v>116</v>
      </c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35"/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45339</v>
      </c>
      <c r="C30" s="24">
        <f t="shared" si="5"/>
        <v>45339</v>
      </c>
      <c r="D30" s="24">
        <f t="shared" si="5"/>
        <v>45339</v>
      </c>
      <c r="E30" s="24">
        <f t="shared" si="5"/>
        <v>45339</v>
      </c>
      <c r="F30" s="24">
        <f>$A$4+5</f>
        <v>45339</v>
      </c>
      <c r="G30" s="24">
        <f t="shared" si="5"/>
        <v>45339</v>
      </c>
      <c r="H30" s="24">
        <f>$A$4+5</f>
        <v>45339</v>
      </c>
      <c r="I30" s="24">
        <f>$A$4+5</f>
        <v>45339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04" t="str">
        <f>'1 КУРС'!A37:C37</f>
        <v>ДЕКАН</v>
      </c>
      <c r="B37" s="204"/>
      <c r="C37" s="204"/>
      <c r="D37" s="204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5" t="s">
        <v>127</v>
      </c>
      <c r="B1" s="215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12. 02. 2024 ПО  17. 02.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45334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45334</v>
      </c>
      <c r="C5" s="49">
        <f t="shared" si="0"/>
        <v>45334</v>
      </c>
      <c r="D5" s="49">
        <f t="shared" si="0"/>
        <v>45334</v>
      </c>
      <c r="E5" s="49">
        <f t="shared" si="0"/>
        <v>45334</v>
      </c>
      <c r="F5" s="49">
        <f t="shared" si="0"/>
        <v>45334</v>
      </c>
      <c r="G5" s="49">
        <f t="shared" si="0"/>
        <v>45334</v>
      </c>
      <c r="H5" s="49">
        <f t="shared" si="0"/>
        <v>45334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45335</v>
      </c>
      <c r="C10" s="49">
        <f t="shared" si="1"/>
        <v>45335</v>
      </c>
      <c r="D10" s="49">
        <f t="shared" si="1"/>
        <v>45335</v>
      </c>
      <c r="E10" s="106">
        <f t="shared" si="1"/>
        <v>45335</v>
      </c>
      <c r="F10" s="49">
        <f t="shared" si="1"/>
        <v>45335</v>
      </c>
      <c r="G10" s="49">
        <f t="shared" si="1"/>
        <v>45335</v>
      </c>
      <c r="H10" s="49">
        <f t="shared" si="1"/>
        <v>45335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45336</v>
      </c>
      <c r="C15" s="49">
        <f t="shared" si="2"/>
        <v>45336</v>
      </c>
      <c r="D15" s="49">
        <f t="shared" si="2"/>
        <v>45336</v>
      </c>
      <c r="E15" s="106">
        <f t="shared" si="2"/>
        <v>45336</v>
      </c>
      <c r="F15" s="49">
        <f t="shared" si="2"/>
        <v>45336</v>
      </c>
      <c r="G15" s="49">
        <f t="shared" si="2"/>
        <v>45336</v>
      </c>
      <c r="H15" s="49">
        <f t="shared" si="2"/>
        <v>45336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45337</v>
      </c>
      <c r="C20" s="49">
        <f t="shared" si="3"/>
        <v>45337</v>
      </c>
      <c r="D20" s="49">
        <f t="shared" si="3"/>
        <v>45337</v>
      </c>
      <c r="E20" s="106">
        <f t="shared" si="3"/>
        <v>45337</v>
      </c>
      <c r="F20" s="49">
        <f t="shared" si="3"/>
        <v>45337</v>
      </c>
      <c r="G20" s="49">
        <f t="shared" si="3"/>
        <v>45337</v>
      </c>
      <c r="H20" s="49">
        <f t="shared" si="3"/>
        <v>45337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83"/>
      <c r="E22" s="183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45338</v>
      </c>
      <c r="C25" s="49">
        <f t="shared" si="4"/>
        <v>45338</v>
      </c>
      <c r="D25" s="49">
        <f t="shared" si="4"/>
        <v>45338</v>
      </c>
      <c r="E25" s="106">
        <f t="shared" si="4"/>
        <v>45338</v>
      </c>
      <c r="F25" s="49">
        <f t="shared" si="4"/>
        <v>45338</v>
      </c>
      <c r="G25" s="49">
        <f t="shared" si="4"/>
        <v>45338</v>
      </c>
      <c r="H25" s="49">
        <f t="shared" si="4"/>
        <v>45338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45339</v>
      </c>
      <c r="C30" s="50">
        <f t="shared" si="5"/>
        <v>45339</v>
      </c>
      <c r="D30" s="50">
        <f t="shared" si="5"/>
        <v>45339</v>
      </c>
      <c r="E30" s="107">
        <f t="shared" si="5"/>
        <v>45339</v>
      </c>
      <c r="F30" s="50">
        <f t="shared" si="5"/>
        <v>45339</v>
      </c>
      <c r="G30" s="50">
        <f t="shared" si="5"/>
        <v>45339</v>
      </c>
      <c r="H30" s="50">
        <f t="shared" si="5"/>
        <v>45339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3" t="s">
        <v>55</v>
      </c>
      <c r="B37" s="203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6" t="s">
        <v>38</v>
      </c>
      <c r="B1" s="216"/>
      <c r="C1" s="216"/>
      <c r="D1" s="216"/>
      <c r="E1" s="216"/>
      <c r="F1" s="216"/>
      <c r="G1" s="214" t="s">
        <v>42</v>
      </c>
      <c r="H1" s="214"/>
      <c r="I1" s="66"/>
      <c r="J1" s="26"/>
    </row>
    <row r="2" spans="1:9" s="30" customFormat="1" ht="26.25">
      <c r="A2" s="217" t="str">
        <f>"с  "&amp;TEXT(A4,"ДД. ММ. ГГГГ")&amp;" по  "&amp;TEXT(A4+5,"ДД. ММ. ГГГГ")</f>
        <v>с  12. 02. 2024 по  17. 02. 2024</v>
      </c>
      <c r="B2" s="217"/>
      <c r="C2" s="217"/>
      <c r="D2" s="217"/>
      <c r="E2" s="217"/>
      <c r="F2" s="217"/>
      <c r="G2" s="217"/>
      <c r="H2" s="217"/>
      <c r="I2" s="217"/>
    </row>
    <row r="4" spans="1:9" s="42" customFormat="1" ht="28.5" customHeight="1" thickBot="1">
      <c r="A4" s="44">
        <f>'1 КУРС'!A4</f>
        <v>45334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45334</v>
      </c>
      <c r="C5" s="115">
        <f t="shared" si="0"/>
        <v>45334</v>
      </c>
      <c r="D5" s="115">
        <f t="shared" si="0"/>
        <v>45334</v>
      </c>
      <c r="E5" s="115">
        <f t="shared" si="0"/>
        <v>45334</v>
      </c>
      <c r="F5" s="115">
        <f t="shared" si="0"/>
        <v>45334</v>
      </c>
      <c r="G5" s="115">
        <f t="shared" si="0"/>
        <v>45334</v>
      </c>
      <c r="H5" s="115">
        <f t="shared" si="0"/>
        <v>45334</v>
      </c>
      <c r="I5" s="115">
        <f t="shared" si="0"/>
        <v>45334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45335</v>
      </c>
      <c r="C10" s="115">
        <f t="shared" si="1"/>
        <v>45335</v>
      </c>
      <c r="D10" s="115">
        <f t="shared" si="1"/>
        <v>45335</v>
      </c>
      <c r="E10" s="115">
        <f t="shared" si="1"/>
        <v>45335</v>
      </c>
      <c r="F10" s="115">
        <f t="shared" si="1"/>
        <v>45335</v>
      </c>
      <c r="G10" s="115">
        <f t="shared" si="1"/>
        <v>45335</v>
      </c>
      <c r="H10" s="116">
        <f t="shared" si="1"/>
        <v>45335</v>
      </c>
      <c r="I10" s="115">
        <f t="shared" si="1"/>
        <v>45335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45336</v>
      </c>
      <c r="C15" s="115">
        <f t="shared" si="2"/>
        <v>45336</v>
      </c>
      <c r="D15" s="115">
        <f t="shared" si="2"/>
        <v>45336</v>
      </c>
      <c r="E15" s="115">
        <f t="shared" si="2"/>
        <v>45336</v>
      </c>
      <c r="F15" s="115">
        <f t="shared" si="2"/>
        <v>45336</v>
      </c>
      <c r="G15" s="115">
        <f t="shared" si="2"/>
        <v>45336</v>
      </c>
      <c r="H15" s="116">
        <f t="shared" si="2"/>
        <v>45336</v>
      </c>
      <c r="I15" s="115">
        <f t="shared" si="2"/>
        <v>45336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45337</v>
      </c>
      <c r="C20" s="115">
        <f t="shared" si="3"/>
        <v>45337</v>
      </c>
      <c r="D20" s="115">
        <f t="shared" si="3"/>
        <v>45337</v>
      </c>
      <c r="E20" s="115">
        <f t="shared" si="3"/>
        <v>45337</v>
      </c>
      <c r="F20" s="115">
        <f t="shared" si="3"/>
        <v>45337</v>
      </c>
      <c r="G20" s="115">
        <f t="shared" si="3"/>
        <v>45337</v>
      </c>
      <c r="H20" s="116">
        <f t="shared" si="3"/>
        <v>45337</v>
      </c>
      <c r="I20" s="115">
        <f t="shared" si="3"/>
        <v>45337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45338</v>
      </c>
      <c r="C25" s="115">
        <f t="shared" si="4"/>
        <v>45338</v>
      </c>
      <c r="D25" s="115">
        <f t="shared" si="4"/>
        <v>45338</v>
      </c>
      <c r="E25" s="115">
        <f t="shared" si="4"/>
        <v>45338</v>
      </c>
      <c r="F25" s="115">
        <f t="shared" si="4"/>
        <v>45338</v>
      </c>
      <c r="G25" s="115">
        <f t="shared" si="4"/>
        <v>45338</v>
      </c>
      <c r="H25" s="116">
        <f t="shared" si="4"/>
        <v>45338</v>
      </c>
      <c r="I25" s="115">
        <f t="shared" si="4"/>
        <v>45338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45339</v>
      </c>
      <c r="C30" s="117">
        <f t="shared" si="5"/>
        <v>45339</v>
      </c>
      <c r="D30" s="117">
        <f t="shared" si="5"/>
        <v>45339</v>
      </c>
      <c r="E30" s="117">
        <f t="shared" si="5"/>
        <v>45339</v>
      </c>
      <c r="F30" s="117">
        <f t="shared" si="5"/>
        <v>45339</v>
      </c>
      <c r="G30" s="117">
        <f t="shared" si="5"/>
        <v>45339</v>
      </c>
      <c r="H30" s="118">
        <f t="shared" si="5"/>
        <v>45339</v>
      </c>
      <c r="I30" s="117">
        <f t="shared" si="5"/>
        <v>45339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04" t="str">
        <f>'1 КУРС'!A37:C37</f>
        <v>ДЕКАН</v>
      </c>
      <c r="B37" s="204"/>
      <c r="C37" s="204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2023-09-07T11:55:56Z</cp:lastPrinted>
  <dcterms:created xsi:type="dcterms:W3CDTF">2002-09-14T02:38:58Z</dcterms:created>
  <dcterms:modified xsi:type="dcterms:W3CDTF">2024-02-07T14:39:20Z</dcterms:modified>
  <cp:category/>
  <cp:version/>
  <cp:contentType/>
  <cp:contentStatus/>
</cp:coreProperties>
</file>