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75" windowWidth="9720" windowHeight="5280" activeTab="2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'!$A$1:$H$37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<sst xmlns="http://schemas.openxmlformats.org/spreadsheetml/2006/main" count="698" uniqueCount="442">
  <si>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</si>
  <si>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</si>
  <si>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</si>
  <si>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</si>
  <si>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</si>
  <si>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</si>
  <si>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</si>
  <si>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</si>
  <si>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</si>
  <si>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</si>
  <si>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</si>
  <si>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</si>
  <si>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</si>
  <si>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</si>
  <si>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</si>
  <si>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</si>
  <si>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</si>
  <si>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</si>
  <si>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</si>
  <si>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</si>
  <si>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</si>
  <si>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</si>
  <si>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</si>
  <si>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</si>
  <si>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</si>
  <si>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</si>
  <si>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</si>
  <si>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</si>
  <si>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</si>
  <si>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</si>
  <si>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</si>
  <si>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</si>
  <si>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</si>
  <si>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</si>
  <si>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</si>
  <si>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</si>
  <si>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</si>
  <si>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</si>
  <si>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</si>
  <si>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</si>
  <si>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</si>
  <si>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</si>
  <si>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</si>
  <si>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</si>
  <si>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</si>
  <si>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</si>
  <si>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</si>
  <si>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</si>
  <si>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ДЕКАН</t>
  </si>
  <si>
    <t>О.А. КОТЛОВСКИЙ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</si>
  <si>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</si>
  <si>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</si>
  <si>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</si>
  <si>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</si>
  <si>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</si>
  <si>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</si>
  <si>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</si>
  <si>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</si>
  <si>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</si>
  <si>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</si>
  <si>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>ОСНОВЫ ПСИХОЛОГИИ
доц. СЕВЕРИН А.В.                                                                          402</t>
  </si>
  <si>
    <t xml:space="preserve">Ф   И   З   И   Ч   Е   С   К   А   Я       
 К   У   Л   Ь   Т   У   Р   А </t>
  </si>
  <si>
    <t xml:space="preserve">Ф   И   З   И   Ч   Е   С   К   А   Я       К   У   Л   Ь   Т   У   Р   А </t>
  </si>
  <si>
    <t>ОСНОВЫ УПРАВЛЕНИЯ ИНТЕЛЛЕКТУАЛЬНОЙ СОБСТВЕННОСТЬЮ
ст.пр. ПИЛИПЧУК И.В.                                                                                        617</t>
  </si>
  <si>
    <t>ПЕДАГОГИКА
доц. СИВАШИНСКАЯ Е.Ф.                                           602</t>
  </si>
  <si>
    <t>(1) РКИ ЗУЕВА Е.А.
(2) РКИ КОРОЛЕВИЧ С.А.</t>
  </si>
  <si>
    <t xml:space="preserve">ИНОСТРАННЫЙ ЯЗЫК
 (англ.язык  (доц.Иванюк Н.В.) ауд_____, 
нем.язык  (доц. Нестерук И.Ф.), ауд.13 корп.ин.яз.) </t>
  </si>
  <si>
    <t>ОСНОВЫ ИНФОРМАЦИОННЫХ ТЕХНОЛОГИЙ (ЛК)
доц. КОЗИНСКИЙ А.А.                                            614</t>
  </si>
  <si>
    <t>ФИЛОСОФИЯ И МЕТОДОЛОГИЯ НАУКИ (ЛК)
доц. КРУСЬ П.П.</t>
  </si>
  <si>
    <t xml:space="preserve">ПЕДАГОГИКА И ПСИХОЛОГИЯ ВЫСШЕГО ОБРАЗОВАНИЯ
доц. СИНЮК Д.А.                      </t>
  </si>
  <si>
    <t>7 пара
18.10-19.20</t>
  </si>
  <si>
    <t>АНАЛИЗ И ПРОЕКТИРОВАНИЕ БИЗНЕС-ПРОЦЕССОВ
доц. СЕНДЕР А.Н.                                                                616</t>
  </si>
  <si>
    <t>КРИПТОТЕХНОЛОГИИ 
 ГРИЦУК Д.В.                                620</t>
  </si>
  <si>
    <t>АНГЛИЙСКИЙ ЯЗЫК В ПРОФЕССИОНАЛЬНОЙ ДЕЯТЕЛЬНОСТИ
доц. САЛЬНИКОВА Е.Г. ауд. 17 корпус ин. яз.</t>
  </si>
  <si>
    <t>МЕТОДОЛОГИЯ МАТЕМАТИЧЕСКИХ ИССЛЕДОВАНИЙ
доц. СЕНДЕР Н.Н.                                                      616</t>
  </si>
  <si>
    <t>(1) РКИ ЛЯНЦЕВИЧ Т.М.
(2) РКИ ГУРИНА Н.М.</t>
  </si>
  <si>
    <t>11.55 РУССКИЙ ЯЗЫК КАК ИНОСТРАННЫЙ доц. ГУРИНА  Н.М. ст.корп.</t>
  </si>
  <si>
    <t>11.55 РУССКИЙ ЯЗЫК КАК ИНОСТРАННЫЙ ЗУЕВА Е.А. ст.корп.</t>
  </si>
  <si>
    <t>11.55 РУССКИЙ ЯЗЫК КАК ИНОСТРАННЫЙ доц. КОРОЛЕВИЧ С.А. ст.корп.</t>
  </si>
  <si>
    <t>11.55 РУССКИЙ ЯЗЫК КАК ИНОСТРАННЫЙ доц. ЛЯНЦЕВИЧ Т.М. ст.корп.</t>
  </si>
  <si>
    <t>13.30 РУССКИЙ ЯЗЫК КАК ИНОСТРАННЫЙ ст.преп.ПОСОХИН А.А. ст.корп.</t>
  </si>
  <si>
    <t>15.00 РУССКИЙ ЯЗЫК КАК ИНОСТРАННЫЙ ст.преп. ПОСОХИН А.А. ст.корп.</t>
  </si>
  <si>
    <t>ДИФФЕРЕНЦИАЛЬНОЕ И ИНТЕГРАЛЬНОЕ ИСЧИСЛЕНИЕ
доц. МАРЗАН С.А.                                                                                         614</t>
  </si>
  <si>
    <t>ЭЛЕМЕНТАРНАЯ МАТЕМАТИКА: АЛГЕБРА (ПР)
 МЕЛЬНИКОВА И.Н.          601</t>
  </si>
  <si>
    <t>ДИФФЕРЕНЦИАЛЬНОЕ И ИНТЕГРАЛЬНОЕ ИСЧИСЛЕНИЕ (ПР)
МАРЗАН С.А.               614</t>
  </si>
  <si>
    <t>ОСНОВЫ ВЫСШЕЙ АЛГЕБРЫ (ПР)
ТРОФИМУК А.А.              602</t>
  </si>
  <si>
    <t>АНАЛИТИЧЕСКАЯ ГЕОМЕТРИЯ И ЛИНЕЙНАЯ АЛГЕБРА
доц. ТРОФИМУК А.А.                     606</t>
  </si>
  <si>
    <t>МАТЕМАТИЧЕСКИЙ АНАЛИЗ
доц. МАРЗАН С.А. 601</t>
  </si>
  <si>
    <t>МЕХАНИКА
доц. МАКОЕД И.И.                         505</t>
  </si>
  <si>
    <t>АНАЛИТИЧЕСКАЯ ГЕОМЕТРИЯ И ПРЕОБРАЗОВАНИЯ ПЛОСКОСТИ (ПР)
СЕНДЕР Н.Н.       606</t>
  </si>
  <si>
    <t>МЕТОДИКА ПРЕПОДАВАНИЯ МАТЕМАТИКИ
доц. КАЛЛАУР Н.А.                       603</t>
  </si>
  <si>
    <t>АЛГЕБРА  (ПР)
СЕНДЕР Н.Н.                     617</t>
  </si>
  <si>
    <t>МЕТОДИКА ПРЕПОДАВАНИЯ МАТЕМАТИКИ (ПР)
КАЛЛАУР Н.А.                       603</t>
  </si>
  <si>
    <t>МАТЕМАТИЧЕСКИЙ АНАЛИЗ
доц. МАРЗАН С.А.                                                                             502</t>
  </si>
  <si>
    <t>МАТЕМАТИЧЕСКИЙ АНАЛИЗ (ПР)
МАРЗАН С.А.                          502</t>
  </si>
  <si>
    <t>ДИФФЕРЕНЦИАЛЬНЫЕ УРАВНЕНИЯ
доц. ГРИЦУК Е.В.                                                                          702</t>
  </si>
  <si>
    <t>ДИСКРЕТНАЯ МАТЕМАТИКА И МАТЕМАТИЧЕСКАЯ ЛОГИКА
доц. БУДЬКО А.Е.                                                                                         402</t>
  </si>
  <si>
    <t>ВЫЧИСЛИТЕЛЬНЫЕ МЕТОДЫ АЛГЕБРЫ
доц. МАТЫСИК О.В.                                                                    702</t>
  </si>
  <si>
    <t>ПРОГРАММИРОВАНИЕ
доц. КОЗИНСКИЙ А.А.                                                                   614</t>
  </si>
  <si>
    <t xml:space="preserve"> (1) ЭМ СЕМЕНЮК О.А. 416
</t>
  </si>
  <si>
    <t xml:space="preserve">
 (2) ЭМ СЕМЕНЮК О.А. 416</t>
  </si>
  <si>
    <t>ПРОГРАММНО-АППАР. ИНТЕРФЕЙСЫ ИНФОРМ. СИСТЕМ 
доц. КОЗИНСКИЙ А.А.                  614</t>
  </si>
  <si>
    <t>АЛГЕБРА
доц. ТРОФИМУК А.А.                                                                                                          602</t>
  </si>
  <si>
    <t>МЕТОДИКА ПРЕПОДАВАНИЯ МАТЕМАТИКИ
доц. ГРИНЬКО Е.П.                                                                                                                602</t>
  </si>
  <si>
    <t>МЕТОДИКА ПРЕПОДАВАНИЯ МАТЕМАТИКИ (ПР)
ГРИНЬКО Е.П.                   602</t>
  </si>
  <si>
    <t>МЕТОДЫ ИЗОБРАЖЕНИЙ ФИГУР И ОСНОВАНИЯ ГЕОМЕТРИИ (ПР)
ЮДОВ А.А.               606</t>
  </si>
  <si>
    <t>ПРАКТИКУМ ПО РЕШЕНИЮ ФИЗ. ЗАДАЧ (ПР)
ИВКОВИЧ А.С. 518</t>
  </si>
  <si>
    <t>ОБЩАЯ ФИЗИКА
доц. КАЦ П.Б.                                                                 502</t>
  </si>
  <si>
    <t>МЕТОДЫ РЕШЕНИЯ НЕКОРРЕКТНЫХ ЗАДАЧ (д/с)
доц. МАТЫСИК О.В.    702</t>
  </si>
  <si>
    <t>ЭЛЕКТРОДИНАМИКА
проф. ПЛЕТЮХОВ В.А.  501</t>
  </si>
  <si>
    <t>ЭЛЕКТРОДИНАМИКА (ПР)
ПЛЕТЮХОВ В.А.  501</t>
  </si>
  <si>
    <t>ОСНОВЫ КВАНТОВОЙ МЕХАНИКИ
проф. ПЛЕТЮХОВ В.А.   501</t>
  </si>
  <si>
    <t>д/с ТЕХНОЛОГИЯ OPENGL ДЛЯ ВИЗУАЛИЗАЦИИ ФИЗ. ПРОЦЕССОВ
доц. СЕРЫЙ А.И.       710</t>
  </si>
  <si>
    <t>ФИЗИКА
доц. ДЕМИДЧИК А.В.                                                                         704</t>
  </si>
  <si>
    <t>ТЕОРИЯ ЧИСЕЛ (ПР)
ЗУБЕЙ Е.В. 606</t>
  </si>
  <si>
    <t>ЭЛЕМЕНТАРНАЯ МАТЕМАТИКА И ПРАКТИКУМ ПО РЕШЕНИЮ ЗАДАЧ (ПР)
ГРИНЬКО Е.П.              603</t>
  </si>
  <si>
    <t>АРХИТЕКТУРА И ПРОГРАММНОЕ ОБЕСПЕЧЕНИЕ ВЫЧИСЛИТЕЛЬНЫХ СИСТЕМ
ст.пр. ДЯДЮН Т.А.                                                                                                                                   304а</t>
  </si>
  <si>
    <t>ОСНОВЫ МАТРИЧНОГО АНАЛИЗА
доц. МАТЫСИК О.В.                                                                  702</t>
  </si>
  <si>
    <t>ОСНОВЫ МАТРИЧНОГО АНАЛИЗА (ПР)
МАТЫСИК О.В.               702</t>
  </si>
  <si>
    <t>МАТЕМАТИЧЕСКОЕ МОДЕЛИРОВАНИЕ 
доц. ТРОФИМУК А.А.  603</t>
  </si>
  <si>
    <t>ТЕОРИЯ ИНФОРМАЦИИ
доц. ГРИЦУК Д.В.               412</t>
  </si>
  <si>
    <t>ТЕХНИЧЕСКИЕ СРЕДСТВА И МЕТОДЫ ЗАЩИТЫ ИНФОРМАЦИИ
доц. СЕРЫЙ А.И.                710</t>
  </si>
  <si>
    <t>ПРОГРАММИРОВАНИЕ НА СУПЕРКОМПЬЮТЕРАХ
доц. КОЗИНСКИЙ А.А.        603</t>
  </si>
  <si>
    <t>НЕЙРОСЕТЕВЫЕ ТЕХНОЛОГИИ ОБРАБОТКИ ДАННЫХ
проф. ГОЛОВКО В.А.     616</t>
  </si>
  <si>
    <t>ИЗБР. ВОПР. МОДЕЛИР. МЕХАНИКИ ТВЕРДОГО ТЕЛА, ГИДРО- И АЭРОДИНАМИКИ, ЯВ-ИЙ ПЕРЕНОСА
доц. СЕРЫЙ А.И.                 710</t>
  </si>
  <si>
    <t xml:space="preserve">
(2) ТСМЗИ СУЛИМ А.П. 512</t>
  </si>
  <si>
    <t xml:space="preserve">(1) МКС СУЛИМ А.П. 512
</t>
  </si>
  <si>
    <t>(1) РКИ ВЕРЕМЕЮК Г.А.
 (2) РКИ ПОСОХИН А.Н.</t>
  </si>
  <si>
    <t xml:space="preserve">(1) ТЕХН. OPENGL ДЛЯ ВИЗ. ФИЗ. ПРОЦ.  СУЛИМ А.П. 512
</t>
  </si>
  <si>
    <t>ДИФФЕРЕНЦИАЛЬНЫЕ УРАВНЕНИЯ (ПР)
 ГРИЦУК Е.В.                702</t>
  </si>
  <si>
    <t>БЕЗОПАСНОСТЬ ЖИЗНЕДЕЯТЕЛЬНОСТИ ЧЕЛОВЕКА
проф. ПАНЬКО С.В.                                                       703</t>
  </si>
  <si>
    <t>БЕЗОПАСНОСТЬ ЖИЗНЕДЕЯТЕЛЬНОСТИ ЧЕЛОВЕКА (ПР)
ПАНЬКО С.В.         703</t>
  </si>
  <si>
    <t>(1) МА ТКАЧ С.Н. 618
(2) ОИТ КИСИЛЮК Е.В. 714</t>
  </si>
  <si>
    <t>(1) ОИТ ДЯДЮН Т.А. 312
(2) МА ТКАЧ С.Н. 618</t>
  </si>
  <si>
    <t>АЛГЕБРА (ПР)
ТРОФИМУК А.А.          608</t>
  </si>
  <si>
    <t>ЭЛЕМЕНТАРНАЯ МАТЕМАТИКА И ПРЗ (ПР)
МЕЛЬНИКОВА И.Н.       704</t>
  </si>
  <si>
    <t>УРАВНЕНИЯ В ЧАСТНЫХ ПРОИЗВОДНЫХ
доц. БАСИК А.И.                 505</t>
  </si>
  <si>
    <t>(1) МЧА ВОЛКОВ В.М. 503
(2) МО БАСИК А.И. 505</t>
  </si>
  <si>
    <t>ТЕОРИЯ ИНФОРМАЦИИ
доц. ГРИЦУК Д.В.               603</t>
  </si>
  <si>
    <t>МАТЕМАТИЧЕСКИЙ АНАЛИЗ (ПР)
МАРЗАН С.А.                          702</t>
  </si>
  <si>
    <t>ЭЛЕМЕНТАРНАЯ МАТЕМАТИКА И ПРЗ (ПР)
МЕЛЬНИКОВА И.Н.       601</t>
  </si>
  <si>
    <t>МАТЕМАТИЧЕСКИЙ АНАЛИЗ (ПР)
МАРЗАН С.А.                          614</t>
  </si>
  <si>
    <t>ВВЕДЕНИЕ В АНАЛИЗ (ПР)
МАРЗАН С.А.                      601</t>
  </si>
  <si>
    <t>ОСНОВЫ ВЫСШЕЙ АЛГЕБРЫ
доц. ТРОФИМУК А.А.                                                                                   502</t>
  </si>
  <si>
    <t>ПРАКТИКУМ ПО РЕШЕНИЮ ФИЗИЧЕСКИХ ЗАДАЧ (ПР)
КОТЛОВСКИЙ О.А. 502</t>
  </si>
  <si>
    <t>МАТЕМАТИЧЕСКИЙ АНАЛИЗ
доц. МАРЗАН С.А. 602</t>
  </si>
  <si>
    <t>МАТЕМАТИЧЕСКИЙ АНАЛИЗ (ПР)
 СЕНДЕР Н.Н.                   704</t>
  </si>
  <si>
    <t>ТЕХНОЛОГИИ ПРОГРАММИРОВАНИЯ И МЕТОДЫ АЛГОРИТМИЗАЦИИ
ст. пр. ТКАЧ С.Н.                       614</t>
  </si>
  <si>
    <t>УРАВНЕНИЯ МАТЕМАТИЧЕСКОЙ ФИЗИКИ (ПР)
ГРИЦУК Е.В.             617</t>
  </si>
  <si>
    <t>МЕХАНИКА (ПР)
МИНИЧ А.С.                         402</t>
  </si>
  <si>
    <t>МЕТОДЫ ИЗОБРАЖЕНИЙ ФИГУР И ОСНОВАНИЯ ГЕОМЕТРИИ (ПР)
СЕРАЯ З.Н.                 603</t>
  </si>
  <si>
    <t>МЕТОДЫ ОПТИМИЗАЦИИ
доц. БАСИК А.И.                                                         502</t>
  </si>
  <si>
    <t>ОБЩАЯ ФИЗИКА
доц. МАКОЕД И.И.                 505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</si>
  <si>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ПОВХ И.В. 402             КОВАЛЕНКО О.Н. 601               ИВАНЮК Н.В.  704</t>
    </r>
  </si>
  <si>
    <t>13.30 РУССКИЙ ЯЗЫК КАК ИНОСТРАННЫЙ ст. преп. ВЕРЕМЕЮК Г.А. ст.корп.</t>
  </si>
  <si>
    <t>АДМИНИСТРИРОВАНИЕ СЕРВЕРОВ MICROSOFT IIS, APACHE, NGINX, LIGHTTPD (ЛАБ)
КОЗИНСКИЙ А.А.                                    620</t>
  </si>
  <si>
    <t>КРИПТОТЕХНОЛОГИИ  (ЛАБ)
 ГРИЦУК Д.В.                                620</t>
  </si>
  <si>
    <t>ОПТИМИЗАЦИЯ И SEO (ЛАБ)
доц. СЕНДЕР А.Н.                           616</t>
  </si>
  <si>
    <t>АНАЛИТИЧЕСКАЯ ГЕОМЕТРИЯ 
доц. ЗУБЕЙ Е.В.                                                                              617</t>
  </si>
  <si>
    <t>ИСТОРИЯ (ПР)
ГАЛИМОВА Н.П.      420</t>
  </si>
  <si>
    <t>ОСНОВЫ ИНФОРМАЦИОННЫХ ТЕХНОЛОГИЙ
ст.пр. ДЯДЮН Т.А.                                                                                         312</t>
  </si>
  <si>
    <t>ВВЕДЕНИЕ В МАТЕМАТИКУ
доц. СЕНДЕР Н.Н.                  608</t>
  </si>
  <si>
    <t xml:space="preserve">ПСИХОЛОГИЯ (ПР)
ГОЛОВНЯ С.В.           402   </t>
  </si>
  <si>
    <t>ЭЛЕМЕНТАРНАЯ МАТЕМАТИКА И ПРАКТИКУМ ПО РЕШЕНИЮ ЗАДАЧ (ПР)
ГРИНЬКО Е.П.                    602</t>
  </si>
  <si>
    <t xml:space="preserve">(1) ТПМА ТКАЧ С.Н. 618
</t>
  </si>
  <si>
    <t xml:space="preserve">
(2) ТПМА ТКАЧ С.Н. 618</t>
  </si>
  <si>
    <t>ТЕОРИЯ ВЕРОЯТНОСТИ И МАТЕМАТИЧЕСКАЯ СТАТИСТИКА 
доц. МЕЛЬНИКОВА И.Н.              505</t>
  </si>
  <si>
    <t>ОСНОВЫ УПРАВЛЕНИЯ ИНТЕЛЛЕКТУАЛЬНОЙ СОБСТВЕННОСТЬЮ (ПР)
РОМАНОВИЧ С.П.  601</t>
  </si>
  <si>
    <t>УРАВНЕНИЯ МАТЕМАТИЧЕСКОЙ ФИЗИКИ (ПР)
ГРИЦУК Е.В.             501</t>
  </si>
  <si>
    <t>ДИФФЕРЕНЦИАЛЬНАЯ ГЕОМЕТРИЯ
доц. СЕРАЯ З.Н.                                                                                                                     602</t>
  </si>
  <si>
    <t xml:space="preserve">(1) ОФ МИНИЧ А.С. 403
</t>
  </si>
  <si>
    <t>МЕТОДИКА ПРЕПОДАВАНИЯ ФИЗИКИ (ПР)
ИВКОВИЧ А.С.         518</t>
  </si>
  <si>
    <t>ТЕХНОЛОГИИ ПРОГРАММИРОВАНИЯ И МЕТОДЫ АЛГОРИТМИЗАЦИИ
ст. пр. ТКАЧ С.Н.                                                            614</t>
  </si>
  <si>
    <t>ТЕОРИЯ ВЕРОЯТНОСТЕЙ И МАТЕМАТИЧЕСКАЯ СТАТИСТИКА
доц. МИРСКАЯ Е.И.                                                                  402</t>
  </si>
  <si>
    <t>БЕЗОПАСНОСТЬ ЖИЗНЕДЕЯТЕЛЬНОСТИ ЧЕЛОВЕКА
ст. пр. ХАДЫЕВА В.С.              704</t>
  </si>
  <si>
    <t>МЕТОДЫ РЕШЕНИЯ НЕКОРРЕКТНЫХ ЗАДАЧ (ПР)
МАТЫСИК О.В.    702</t>
  </si>
  <si>
    <t>ЭЛЕМЕНТЫ СТРУКТУРНОЙ ТЕХНОЛОГИИ ПРОГРАММИРОВАНИЯ (ЛК)
КЕДРИНСКИЙ П.Б.   620</t>
  </si>
  <si>
    <t>(1) МО БАСИК А.И. 501
(2) К1С ЮДОВ А.А.  310</t>
  </si>
  <si>
    <t>ПОЛИТОЛОГИЯ (ПР)
ЛЫСЮК А.И.            412</t>
  </si>
  <si>
    <t>(1) ФААЯ МИНИЧ А.С. 406
(2) СИС. КОМП. 3D-МОДЕЛ. СУЛИМ А.П.  512</t>
  </si>
  <si>
    <t>АКТУАЛЬНЫЕ ПРОБЛЕМЫ АЛГЕБРЫ
доц. ГРИЦУК Д.В.                                                                   606</t>
  </si>
  <si>
    <t>МЕТОДИКА ПРЕПОДАВАНИЯ МАТЕМАТИКИ (ПР)
КАЛЛАУР Н.А.         603</t>
  </si>
  <si>
    <t>ОСНОВЫ УПРАВЛЕНИЯ ИНТЕЛЛЕКТУАЛЬНОЙ СОБСТВЕННОСТЬЮ (ПР)
РОМАНОВИЧ С.П. 412</t>
  </si>
  <si>
    <t>МЕТОДЫ ПРОМЫШЛЕННОГО ПРОГРАММИРОВАНИЯ 
КЕДРИНСКИЙ П.Б. 620</t>
  </si>
  <si>
    <t>МАТЕМАТИЧЕСКАЯ И ПРИКЛАДНАЯ СТАТИСТИКА
доц. МИРСКАЯ Е.И.                                                       616</t>
  </si>
  <si>
    <t>ИНФОРМ. ТЕХНОЛОГИИ В ОБРАЗОВАНИИ (ПР)
 САВЧУК Л.Н.     602</t>
  </si>
  <si>
    <t>ВНЕКЛАССНАЯ РАБОТА ПО МАТЕМАТИКЕ
доц. КАЛЛАУР Н.А.                                                                                                                         602</t>
  </si>
  <si>
    <t>(1) ВРИ СЕНДЕР Н.Н. 503
(2) МПИ САВЧУК Л.Н. 616</t>
  </si>
  <si>
    <t>(1) ФААЯ МИНИЧ А.С. 406
(2) ТЕХН. OPENGL ДЛЯ ВИЗ. ФИЗ. ПРОЦ.  СУЛИМ А.П. 512</t>
  </si>
  <si>
    <t xml:space="preserve">
(2) МЧА ВОЛКОВ В.М. 503</t>
  </si>
  <si>
    <t xml:space="preserve">
(2) МКС СУЛИМ А.П. 512</t>
  </si>
  <si>
    <t>(1) МПИ САВЧУК Л.Н. 616
(2) ОФ МИНИЧ А.С. 403</t>
  </si>
  <si>
    <t>(1) ТСЗМИ СУЛИМ А.П. 512
(2) НТОД ГОЛОВКО В.А. 616</t>
  </si>
  <si>
    <t>ОСНОВЫ КВАНТОВОЙ МЕХАНИКИ (ПР)
ПЛЕТЮХОВ В.А.   501</t>
  </si>
  <si>
    <t>ЯЗЫК PHYTON В ПРОМЫШЛЕННОМ ОКРУЖЕНИИ
доц. КОЗИНСКИЙ А.А. 616</t>
  </si>
  <si>
    <t>МАТЕМАТИЧЕСКИЕ МОДЕЛИ В ИНФОРМАЦИОННЫХ ТЕХНОЛОГИЯХ (ЛАБ)
СЕНДЕР А.Н.                           616</t>
  </si>
  <si>
    <t>ПРИЛОЖЕНИЯ КОМПЬЮТЕРНОГО МОДЕЛИРОВАНИЯ
доц. СЕНДЕР А.Н.                           620</t>
  </si>
  <si>
    <t>(1) ИТУ СЕРАЯ З.Н. 310
(2) ИВММТТГАЯП СУЛИМ А.П. 512</t>
  </si>
  <si>
    <t>(1) ОПБП (ЛАБ)  СЕРАЯ З.Н. 616
(2) ТРАНСПОРТНАЯ ЛОГИСТИКА (ЛК) СЕНДЕР А.Н. 608</t>
  </si>
  <si>
    <t xml:space="preserve"> (1) ИТУ СЕРАЯ З.Н. 310
(2) МКС СУЛИМ А.П. 512</t>
  </si>
  <si>
    <t>(1) МЧА ВОЛКОВ В.М. 503
(2) ОЛ (ЛАБ) СЕНДЕР А.Н. 620</t>
  </si>
  <si>
    <t>(1) НТОД ГОЛОВКО В.А. 616
(2) ИТУ СЕРАЯ З.Н. 512</t>
  </si>
  <si>
    <t>(1) ДММЛ БУДЬКО А.Е. 608
(2) ДММЛ ЮДОВ А.А. 601</t>
  </si>
  <si>
    <t>АНАЛИТИЧЕСКАЯ ГЕОМЕТРИЯ (ПР)
ЗУБЕЙ Е.В. 502</t>
  </si>
  <si>
    <t>ИНФОРМ. ТЕХНОЛОГИИ В ОБРАЗОВАНИИ (ПР)
 САВЧУК Л.Н.     606</t>
  </si>
  <si>
    <t>АЛГЕБРА (ПР)
ТРОФИМУК А.А.          704</t>
  </si>
  <si>
    <t>АЛГЕБРА  (ПР)
СЕНДЕР Н.Н.                     608</t>
  </si>
  <si>
    <t>ПЕДАГОГИКА (ПР)
ШИМАНЧИК М.С.  420</t>
  </si>
  <si>
    <t>ДИСКРЕТНАЯ МАТЕМАТИКА И МАТЕМАТИЧЕСКАЯ ЛОГИКА
доц. БУДЬКО А.Е.                                                                                         617</t>
  </si>
  <si>
    <t xml:space="preserve">БЕЛОРУССКИЙ ЯЗЫК (ПРОФЕССИОНАЛЬНАЯ ЛЕКСИКА) (ПР)
БУТ-ГУСАИМ С.Ф.              402 </t>
  </si>
  <si>
    <t>КОМПЬЮТЕРНАЯ АЛГЕБРА 
доц. ТРОФИМУК А.А.                                                                  614</t>
  </si>
  <si>
    <t>ОСНОВЫ И МЕТОДОЛОГИИ ПРОГРАММИРОВАНИЯ
ст.пр. МАЦУЛЕВИЧ Е.И.                                                                             614</t>
  </si>
  <si>
    <t>ТЕОРЕТИЧЕСКАЯ ФИЗИКА (ПР)
 ПЛЕТЮХОВ В.А.       501</t>
  </si>
  <si>
    <t>МОДЕЛИРОВАНИЕ КРИСТАЛЛИЧЕСКИХ СТРУКТУР
доц. МАКОЕД И.И.     601</t>
  </si>
  <si>
    <t>МОДЕЛИРОВАНИЕ ФИЗИЧЕСКИХ ПРОЦЕССОВ
доц, МАКОЕД И.И.           601</t>
  </si>
  <si>
    <t>ПРАКТИКУМ ПО РЕШЕНИЮ ФИЗ. ЗАДАЧ (ПР)
КОТЛОВСКИЙ О.А. 502</t>
  </si>
  <si>
    <t>ИНФОРМ. ТЕХНОЛОГИИ В ОБРАЗОВАНИИ (ПР)
 САВЧУК Л.Н.     608</t>
  </si>
  <si>
    <t>ОСНОВЫ ВЫСШЕЙ АЛГЕБРЫ (ПР)
ТРОФИМУК А.А.              603</t>
  </si>
  <si>
    <t>ДИФФЕРЕНЦИАЛЬНОЕ И ИНТЕГРАЛЬНОЕ ИСЧИСЛЕНИЕ
доц. МАРЗАН С.А.                                                                                         502</t>
  </si>
  <si>
    <t>УРАВНЕНИЯ МАТЕМАТИЧЕСКОЙ ФИЗИКИ
доц. БАСИК А.И.            505</t>
  </si>
  <si>
    <t>МЕТОДЫ ИЗОБРАЖЕНИЙ ФИГУР И ОСНОВАНИЯ ГЕОМЕТРИИ (ПР)
ЮДОВ А.А.               608</t>
  </si>
  <si>
    <t>МОДЕЛИРОВАНИЕ ФИЗИЧЕСКИХ ПРОЦЕССОВ
доц, МАКОЕД И.И.           606</t>
  </si>
  <si>
    <t>ЭЛЕМЕНТАРНАЯ МАТЕМАТИКА И ПРАКТИКУМ ПО РЕШЕНИЮ ЗАДАЧ (ПР)
ГРИНЬКО Е.П.              602</t>
  </si>
  <si>
    <t>ФИЗИКА КОМПЬЮТЕРОВ 
доц. ДЕМИДЧИК А.В.         704</t>
  </si>
  <si>
    <t>(1) ДММЛ БУДЬКО А.Е. 700
(2) ДММЛ ЮДОВ А.А. 420</t>
  </si>
  <si>
    <t>МЕТОДЫ ИЗОБРАЖЕНИЙ ФИГУР И ОСНОВАНИЯ ГЕОМЕТРИИ
доц. СЕРАЯ З.Н.                                                                                                                 602</t>
  </si>
  <si>
    <t>АНАЛИТИЧЕСКАЯ ГЕОМЕТРИЯ
доц. СЕРАЯ З.Н.                            602</t>
  </si>
  <si>
    <t>ПРОГРАММИРОВАНИЕ НА СУПЕРКОМПЬЮТЕРАХ
доц. КОЗИНСКИЙ А.А.        614</t>
  </si>
  <si>
    <t>МАТЕМАТИЧЕСКИЙ АНАЛИЗ (ПР)
МАРЗАН С.А.                    608</t>
  </si>
  <si>
    <t>УРАВНЕНИЯ МАТЕМАТИЧЕСКОЙ ФИЗИКИ
доц. ГРИЦУК Е.В.             702</t>
  </si>
  <si>
    <t>ФИЗИКА АТОМА И АТОМНЫХ ЯВЛЕНИЙ
доц. КАЦ П.Б.               501</t>
  </si>
  <si>
    <t>АЛГЕБРА (ПР)
ТРОФИМУК А.А.          601</t>
  </si>
  <si>
    <t>МЕТОДИКА ПРЕПОДАВАНИЯ ИНФОРМАТИКИ
ст. пр. САВЧУК Л.Н.                                                                                                                            602</t>
  </si>
  <si>
    <t>ПЕДАГОГИКА
доц. СИВАШИНСКАЯ Е.Ф.                                                                         602</t>
  </si>
  <si>
    <t>ТЕОРИЯ ВЕРОЯТНОСТЕЙ И МАТЕМАТИЧЕСКАЯ СТАТИСТИКА (ПР)
МЕЛЬНИКОВА И.Н.              617</t>
  </si>
  <si>
    <t>СОВРЕМЕННЫЕ ПЕД. ТЕХНОЛОГИИ (ПР)
ГРИЦУК Е.В.       601</t>
  </si>
  <si>
    <t>(1) ПР СОЛОВЧУК А.М. 310
(2) ПР ОЛИХВЕР П.О. 310</t>
  </si>
  <si>
    <t>ДИФФЕРЕНЦИАЛЬНОЕ И ИНТЕГРАЛЬНОЕ ИСЧИСЛЕНИЕ (ПР)
МАРЗАН С.А.               606</t>
  </si>
  <si>
    <t>АЛГЕБРА И ГЕОМЕТРИЯ 
доц. ЗУБЕЙ Е.В.                     617</t>
  </si>
  <si>
    <t>АЛГЕБРА И ГЕОМЕТРИЯ (ПР)
ЗУБЕЙ Е.В.                     501</t>
  </si>
  <si>
    <t>ЭЛЕМЕНТАРНАЯ МАТЕМАТИКА И ПРАКТИКУМ ПО РЕШЕНИЮ ЗАДАЧ (ПР)
ГРИНЬКО Е.П.                    601</t>
  </si>
  <si>
    <t>ЭЛЕМЕНТАРНАЯ МАТЕМАТИКА И ПРЗ (ПР)
МЕЛЬНИКОВА И.Н.       603</t>
  </si>
  <si>
    <t>ОСНОВЫ СТЕКА ТЕХНОЛОГИЙ JAVASCRIPT
КЕДРИНСКИЙ П.Б.                                   618</t>
  </si>
  <si>
    <t>ЛИНЕЙНАЯ АЛГЕБРА
доц. ЗУБЕЙ Е.В.                614</t>
  </si>
  <si>
    <r>
      <t xml:space="preserve">ИНОСТРАННЫЙ ЯЗЫК              
</t>
    </r>
    <r>
      <rPr>
        <b/>
        <sz val="12"/>
        <rFont val="Arial Cyr"/>
        <family val="0"/>
      </rPr>
      <t>МИЛАЧ С.В.  301  КАЛИЛЕЦ Л.М. 305    ТРОЦЮК Т.С. 404   ЛЕВОНЮК Л.Е. 709   БАХУР И.Н. 412     ПОВХ И.В. 402    КОВАЛЕНКО О.Н. 505    ИВАНЮК Н.В.  501</t>
    </r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</si>
  <si>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603       КОВАЛЕНКО О.Н. 301        КАЛИЛЕЦ Л.М. 305        БАХУР И.Н.  412  ДРОБОТ Е.С. 601</t>
    </r>
  </si>
  <si>
    <t>(1) ПР СОЛОВЧУК А.М. 512
(2) ВМА МАТЫСИК О.В. 620</t>
  </si>
  <si>
    <t>(1) ВМА МАТЫСИК О.В. 714
(2) ПР МАЦУЛЕВИЧ Е.И. 714</t>
  </si>
  <si>
    <t xml:space="preserve">
(2) ТПМА КОВАЛЬЧУК А.В. 310</t>
  </si>
  <si>
    <t>АНАЛИТИЧЕСКАЯ ГЕОМЕТРИЯ И ЛИНЕЙНАЯ АЛГЕБРА (ПР)
ЮДОВ А.А.                  402</t>
  </si>
  <si>
    <t>(1) МДСУБД ДЯДЮН Т.А. 312
(2) ТЛ (ЛАБ) СЕНДЕР А.Н. 618</t>
  </si>
  <si>
    <t>МАТЕМАТИЧЕСКИЙ АНАЛИЗ (ПР)
МАРЗАН С.А.             501</t>
  </si>
  <si>
    <t>МАТЕМАТИЧЕСКИЙ АНАЛИЗ (ПР)
МАРЗАН С.А.             608</t>
  </si>
  <si>
    <t>(1) ПР МАЦУЛЕВИЧ Е.И. 620
(2) МЕХАНИКА МИНИЧ А.С.409</t>
  </si>
  <si>
    <t>(1) ОФИСНОЕ ПРОГРАММИРОВАНИЕ (ЛК) доц. СЕРАЯ З.Н. 608
(2) ЛОГИСТИКА ЗАПАСОВ И СКЛАД-Я (ЛАБ) доц. СЕНДЕР А.Н. 714</t>
  </si>
  <si>
    <t xml:space="preserve">15.00 (1) ЭМ СЕМЕНЮК О.А. 416
</t>
  </si>
  <si>
    <t>КОМПЬЮТЕРНЫЕ СЕТИ
ст.пр. КОНДРАТЮК А.П.                                                 502</t>
  </si>
  <si>
    <t>ПРОГРАММИРОВАНИЕ НА ПЛАТФОРМЕ MICROSOFT.NET
ст.пр. КОНДРАТЮК А.П.  608</t>
  </si>
  <si>
    <t>(1) МФП СУЛИМ А.П. 512
15.00 (2) МФП СУЛИМ А.П. 512</t>
  </si>
  <si>
    <t xml:space="preserve">
(2) МПИ САВЧУК Л.Н. 616</t>
  </si>
  <si>
    <t>15.00 (1) РКИ ВЕРЕМЕЮК Г.А.
15.00 (2) РКИ ПОСОХИН А.Н.</t>
  </si>
  <si>
    <t>15.00 РУССКИЙ ЯЗЫК КАК ИНОСТРАННЫЙ ст. преп. ВЕРЕМЕЮК Г.А. ст.корп.</t>
  </si>
  <si>
    <t>МАТЕМАТИЧЕСКАЯ ТЕОРИЯ ФИНАНСОВЫХ РИСКОВ (ПР)
МИРСКАЯ Е.И.                702</t>
  </si>
  <si>
    <t>КОМПЬЮТЕРНЫЙ СЕРВИС ВЫЧИСЛИТЕЛЬНОГО ЭКСПЕРИМЕНТА
ст.пр. КОНДРАТЮК А.П.  608</t>
  </si>
  <si>
    <t>СИСТЕМЫ УПРАВЛЕНИЯ БАЗАМИ ДАННЫХ
ст.пр. КОНДРАТЮК А.П.   608</t>
  </si>
  <si>
    <t xml:space="preserve">
(2) ВМКМ КИСИЛЮК Е.В. 310</t>
  </si>
  <si>
    <t>ИНТЕГРИРОВАННЫЙ КУРС ШКОЛЬНОЙ ФИЗИКИ (ПР)
 КОТЛОВСКИЙ О.А.                   502</t>
  </si>
  <si>
    <t>МАТЕМАТИЧЕСКИЙ АНАЛИЗ (ПР)
СЕНДЕР Н.Н.                     608</t>
  </si>
  <si>
    <t>ОСНОВЫ ВЕКТОРНОГО И ТЕНЗОРНОГО АНАЛИЗА
проф. ПЛЕТЮХОВ В.А.  501</t>
  </si>
  <si>
    <t>МЕТОДЫ МАТЕМАТИЧЕСКОЙ ФИЗИКИ (ПР)
 СЕНДЕР Н.Н.      603</t>
  </si>
  <si>
    <t xml:space="preserve">
(2) ОЭАБУ СЕРАЯ З.Н. 620</t>
  </si>
  <si>
    <t xml:space="preserve">
(2) МФП СУЛИМ А.П. 512</t>
  </si>
  <si>
    <t>(1) ИВММТТГАЯП СУЛИМ А.П. 512
(2) ИТУ СЕРАЯ З.Н. 310</t>
  </si>
  <si>
    <t xml:space="preserve">
</t>
  </si>
  <si>
    <t>(1) ОФ МИНИЧ А.С. 403
15.00 (2) ОФ МИНИЧ А.С. 403</t>
  </si>
  <si>
    <t>(1) ВМКМ КИСИЛЮК Е.В. 618
(2) ИСС ТКАЧ С.Н. 618
(3) ИСС КОВАЛЬЧУК А.В. 714</t>
  </si>
  <si>
    <t>ОСНОВЫ ИНФОРМАЦИОННЫХ ТЕХНОЛОГИЙ (ЛАБ)
ТКАЧ С.Н.                                       618</t>
  </si>
  <si>
    <t>СОВРЕМЕННЫЕ ОБЛАЧНЫЕ ТЕХНОЛОГИИ И СИСТЕМЫ ВИРТУАЛИЗАЦИИ
ст. пр. КОНДРАТЮК А.П.         620</t>
  </si>
  <si>
    <t>(1) ОП СЕРАЯ З.Н.  310
(2) МДСУБД СОЛОВЧУК А.М. 714</t>
  </si>
  <si>
    <t>(1) ММ ТРОФИМУК А.А. 618
(2) КСВЭ МАЦУЛЕВИЧ Е.И. 620</t>
  </si>
  <si>
    <t>(1) WEB-ПР КОНДРАТЮК А.П.  620
(2) ИСМ КОВАЛЬЧУК А.В. 503</t>
  </si>
  <si>
    <t xml:space="preserve"> (1) МФП СУЛИМ А.П. 512
(2) ПС МАЦУЛЕВИЧ Е.И.  618</t>
  </si>
  <si>
    <t>(1)  К1С ЮДОВ А.А.  310
(2) ЭСТП ОЛИХВЕР П.О. 714</t>
  </si>
  <si>
    <t>(1) КС СОЛОВЧУК А.М. 503
(2) МО БАСИК А.И. 505</t>
  </si>
  <si>
    <t>(1) ППСЭБ СЕРАЯ З.Н. 310
(2) УЧП БАСИК А.И. 505</t>
  </si>
  <si>
    <t>(1) МТУФЭ ИВКОВИЧ А.С. 514
(2) ИСС КОВАЛЬЧУК А.В. 714</t>
  </si>
  <si>
    <t xml:space="preserve">
(2) ФААЯ МИНИЧ А.С. 406</t>
  </si>
  <si>
    <t xml:space="preserve">(1) ПРОГ. НА ПЛАТФ. MS.NET КОНДРАТЮК А.П.    714
</t>
  </si>
  <si>
    <t>(1) РБДП МАЦУЛЕВИЧ Е.И. 616
(2) МДСУБД ОЛИХВЕР П.О. 503</t>
  </si>
  <si>
    <t>(1) СММОД МИРСКАЯ Е.И. 714
(2) СММОД ЮДОВ А.А. 714</t>
  </si>
  <si>
    <t>(1) ИСМ КОВАЛЬЧУК А.В. 503
(2) МФЭУ (ЛАБ) СЕНДЕР А.Н. 616</t>
  </si>
  <si>
    <t>(1) ДММЛ БУДЬКО А.Е. 420
(2) ПР ОЛИХВЕР П.О. 714</t>
  </si>
  <si>
    <t>АДМИНИСТРИРОВАНИЕ СЕРВЕРОВ MICROSOFT IIS, APACHE, NGINX, LIGHTTPD
доц. КОЗИНСКИЙ А.А.                                    606</t>
  </si>
  <si>
    <t xml:space="preserve">
(2) МПИ САВЧУК Л.Н.616</t>
  </si>
  <si>
    <t>(1) ПР ОЛИХВЕР П.О. 310
(2) ВМА МАТЫСИК О.В.  616</t>
  </si>
  <si>
    <t>ЯЗЫК PHYTON В ПРОМЫШЛЕННОМ ОКРУЖЕНИИ (ЛАБ)
КОНДРАТЮК А.П.  620</t>
  </si>
  <si>
    <t>(1) МПП КЕДРИНСКИЙ П.Б. 620
(2) МПП МАЦУЛЕВИЧ Е.И. 620</t>
  </si>
  <si>
    <t xml:space="preserve">(1) ИТО САВЧУК Л.Н. 616
</t>
  </si>
  <si>
    <t>(1) ОИТ КОВАЛЬЧУК А.В. 310
(2) МА КИСИЛЮК Е.В. 503</t>
  </si>
  <si>
    <t>(1) ТВМС ЮДОВ А.А. 310
(2) КС КОВАЛЬЧУК А.В. 310</t>
  </si>
  <si>
    <t>(1) ТВМС ЮДОВ А.А. 714
(1) УМФ БАСИК А.И. 505</t>
  </si>
  <si>
    <t>(1) МЕХАНИКА МИНИЧ А.С. 409
(2) ПР ОЛИХВЕР П.О. 503</t>
  </si>
  <si>
    <t>(1) УЧП БАСИК А.И. 505
(2) МЧА ВОЛКОВ В.М. 503</t>
  </si>
  <si>
    <t>15.00 (1) КС СОЛОВЧУК А.М. 618
(2) КС КОВАЛЬЧУК А.В. 618</t>
  </si>
  <si>
    <t>(1) МА ТКАЧ С.Н. 618
(2) ОИТ КИСИЛЮК Е.В. 620</t>
  </si>
  <si>
    <t>МАШИННОЕ ОБУЧЕНИЕ
доц. КОЗИНСКИЙ А.А.                         603</t>
  </si>
  <si>
    <t>(1) ПР МАЦУЛЕВИЧ Е.И. 620
(2) ПР ОЛИХВЕР П.О. 714</t>
  </si>
  <si>
    <t>(1) КА ТРОФИМУК А.А. 618
(2) АПОВС КИСИЛЮК Е.В. 503
(3) ВМКМ КОВАЛЬЧУК А.В. 503</t>
  </si>
  <si>
    <t>(1) МДСУБД ОЛИХВЕР П.О. 620
(2) WEB-ПР МАЦУЛЕВИЧ Е.И. 620</t>
  </si>
  <si>
    <t>МЕТОДЫ ЧИСЛЕННОГО АНАЛИЗА
проф. ВОЛКОВ В.М.   502</t>
  </si>
  <si>
    <t xml:space="preserve">15.00  (1) МПИ САВЧУК Л.Н. 616
</t>
  </si>
  <si>
    <t>(1) ИСС КИСИЛЮК Е.В. 616
(2) ИСС ТКАЧ С.Н. 618 
(3) ИСС КОВАЛЬЧУК А.В. 620</t>
  </si>
  <si>
    <t>ПАРАЛЛЕЛЬНОЕ ПРОГРАММИРОВАНИЕ МУЛЬТИКОМПЬЮТЕРОВ
доц. КОЗИНСКИЙ А.А.                                   616</t>
  </si>
  <si>
    <t>ПАРАЛЛЕЛЬНОЕ ПРОГРАММИРОВАНИЕ МУЛЬТИКОМПЬЮТЕРОВ (ЛАБ)
КОЗИНСКИЙ А.А.                                   616</t>
  </si>
  <si>
    <t xml:space="preserve">(1) ДММЛ БУДЬКО А.Е. 505
</t>
  </si>
  <si>
    <t xml:space="preserve">15.00                        Ф   И   З   И   Ч   Е   С   К   А   Я        К   У   Л   Ь   Т   У   Р   А             </t>
  </si>
  <si>
    <t xml:space="preserve">(1) УМФ БАСИК А.И. 505
</t>
  </si>
  <si>
    <t>(1) МО БАСИК А.И. 505
(2) ТВМС ЮДОВ А.А. 310</t>
  </si>
  <si>
    <t xml:space="preserve">16.30 ФИЗИЧЕСКАЯ       
 КУЛЬТУРА </t>
  </si>
  <si>
    <t xml:space="preserve">16.30 ФИЗИЧЕСКАЯ        КУЛЬТУРА </t>
  </si>
  <si>
    <t xml:space="preserve">(1) ИСС КИСИЛЮК Е.В. 310
</t>
  </si>
  <si>
    <t xml:space="preserve">
(2) МТУФЭ ИВКОВИЧ А.С. 514</t>
  </si>
  <si>
    <t>(1) ОЭАБУ СЕРАЯ З.Н. 620
(2) ЗАК., ПРОИЗВ. И СЕРВИС. ЛОГИСТИКА (ЛАБ) СЕНДЕР А.Н. 620</t>
  </si>
  <si>
    <t>(1) АПОВС ДЯДЮН Т.А. 312
(3) КА ТРОФИМУК А.А. 503</t>
  </si>
  <si>
    <t>(1) МО БАСИК А.И. 502
(2) ТВМС ЮДОВ А.А. 503</t>
  </si>
  <si>
    <t>ФИЗИКА (ЛАБ)
СЕМЕНЮК О.А. 414</t>
  </si>
  <si>
    <t>(1) ИТО САВЧУК Л.Н. 616
(2) ТПМА КИСИЛЮК Е.В. 503</t>
  </si>
  <si>
    <t>(1) ОФ МИНИЧ А.С. 403
(2) ВРИ СЕНДЕР Н.Н. 616</t>
  </si>
  <si>
    <t xml:space="preserve">
(2) К1С ЮДОВ А.А. 310</t>
  </si>
  <si>
    <t>(1) ИСС КИСИЛЮК Е.В. 512
(2) МТУФЭ ИВКОВИЧ А.С. 514</t>
  </si>
  <si>
    <t xml:space="preserve">
(2) ЛОГИСТИКА ЗАП. И СКЛАД.  (ЛК) СЕНДЕР А.Н. 704</t>
  </si>
  <si>
    <t xml:space="preserve">(1) ИНФОРМ. ТЕХН. В РЕКЛ. И МАРК. ДЕЯ-ТИ (ЛК) доц. ГРИЦУК Д.В. 606
</t>
  </si>
  <si>
    <t>(1) МПП КОНДРАТЮК А.П. 503
(2) ИСМ КОВАЛЬЧУК А.В. 503</t>
  </si>
  <si>
    <t>(1) ИТО САВЧУК Л.Н. 616
(2) ОФ МИНИЧ А.С. 403</t>
  </si>
  <si>
    <t xml:space="preserve">
(2) ПР ОЛИХВЕР П.О. 512</t>
  </si>
  <si>
    <t>(1) ПР ОЛИХВЕР П.О.  714
(2) ПР МАЦУЛЕВИЧ Е.И. 620</t>
  </si>
  <si>
    <t xml:space="preserve">(1) К1С СЕРАЯ З.Н. 310
</t>
  </si>
  <si>
    <t>(1) КСВЭ МАЦУЛЕВИЧ Е.И. 620
(2)  ММ ТРОФИМУК А.А. 503</t>
  </si>
  <si>
    <t>(1) ИСС КИСИЛЮК Е.В. 618
(2) ИСС КОВАЛЬЧУК А.В. 714</t>
  </si>
  <si>
    <t>(1) ПАИИС КОНДРАТЮК А.П. 620
(2) ЭМ СЕМЕНЮК О.А. 416</t>
  </si>
  <si>
    <t>15.00 (1) ПАИИС КОНДРАТЮК А.П. 310
(2) КТФЭ СЕМЕНЮК О.А. 503</t>
  </si>
  <si>
    <t xml:space="preserve">15.00 (1) ПР МАЦУЛЕВИЧ Е.И. 620
</t>
  </si>
  <si>
    <t>(1) ПР СОЛОВЧУК А.М. 310
(2) ПР ОЛИХВЕР П.О. 714</t>
  </si>
  <si>
    <t>(1) ПРОГ. НА ПЛАТФ. MS.NET КОНДРАТЮК А.П.    618
(2) ФААЯ МИНИЧ А.С. 406</t>
  </si>
  <si>
    <t>АНАЛИТИЧЕСКАЯ ГЕОМЕТРИЯ (ПР)
ЗУБЕЙ Е.В. 614</t>
  </si>
  <si>
    <t>ДИФФЕРЕНЦИАЛЬНОЕ И ИНТЕГРАЛЬНОЕ ИСЧИСЛЕНИЕ (ПР)
МАРЗАН С.А.               505</t>
  </si>
  <si>
    <t>ИНФОРМАЦИОННЫЕ ТЕХНОЛОГИИ В УПРАВЛЕНИИ
доц. СЕРАЯ З.Н.                 608</t>
  </si>
  <si>
    <t>ОСНОВЫ МАТРИЧНОГО АНАЛИЗА (ПР)
МАТЫСИК О.В.               602</t>
  </si>
  <si>
    <t>ТЕОРИЯ ЧИСЕЛ
доц. ЗУБЕЙ Е.В.                                                                       603</t>
  </si>
  <si>
    <t>ОБЩАЯ ФИЗИКА
доц. МАКОЕД И.И.                 704</t>
  </si>
  <si>
    <t>ИМИТАЦИОННОЕ И СТАТИСТИЧЕСКОЕ МОДЕЛИРОВАНИЕ
доц. ГРИЦУК Д.В.                          602</t>
  </si>
  <si>
    <t>ИНФОРМАЦИОННЫЕ СИСТЕМЫ И СЕТИ
ст.пр. КОНДРАТЮК А.П.                                                                     617</t>
  </si>
  <si>
    <t>ВВЕДЕНИЕ В АНАЛИЗ
доц. МАРЗАН С.А.                      606</t>
  </si>
  <si>
    <t>ЭЛЕМЕНТАРНАЯ ФИЗИКА
доц. МАКОЕД И.И.                 601</t>
  </si>
  <si>
    <t>АНАЛИТИЧЕСКАЯ ГЕОМЕТРИЯ И ЛИНЕЙНАЯ АЛГЕБРА (ПР)
ЮДОВ А.А.                  603</t>
  </si>
  <si>
    <t>ОСНОВЫ ЭКОНОМИЧЕСКОГО АНАЛИЗА И БУХГАЛТЕРСКОГО УЧЕТА
доц. СЕРАЯ З.Н.               614</t>
  </si>
  <si>
    <t>ТЕХНИЧЕСКИЕ СРЕДСТВА И МЕТОДЫ ЗАЩИТЫ ИНФОРМАЦИИ
доц. СЕРЫЙ А.И.                704</t>
  </si>
  <si>
    <t>МАТЕМАТИЧЕСКИЙ АНАЛИЗ
доц. МАРЗАН С.А.                                                                             702</t>
  </si>
  <si>
    <t>ТЕОРИЯ ЧИСЕЛ (ПР)
ЗУБЕЙ Е.В. 710</t>
  </si>
  <si>
    <t>МЕТОДИКА ПРЕПОДАВАНИЯ МАТЕМАТИКИ (ПР)
ГРИНЬКО Е.П.                   606</t>
  </si>
  <si>
    <t>ОБЩАЯ ФИЗИКА (ПР)
МИНИЧ А.С.             505</t>
  </si>
  <si>
    <t>МЕТОДЫ МАТЕМАТИЧЕСКОЙ ФИЗИКИ
доц. СЕНДЕР Н.Н.      614</t>
  </si>
  <si>
    <t>СОВРЕМЕННЫЕ ПЕД. ТЕХНОЛОГИИ (ПР)
ГРИЦУК Е.В.       606</t>
  </si>
  <si>
    <t>МАТЕМАТИЧЕСКИЙ АНАЛИЗ
доц. МАРЗАН С.А.                    704</t>
  </si>
  <si>
    <t>МЕТОДЫ ОБРАБОТКИ РЕЗУЛЬТАТОВ ИЗМЕРЕНИЙ (ПР)
СЕМЕНЮК О.А.                  505</t>
  </si>
  <si>
    <t>ОБЩАЯ ФИЗИКА (ПР)
МИНИЧ А.С.             710</t>
  </si>
  <si>
    <t>ЭЛЕКТРИЧЕСТВО И МАГНЕТИЗМ (ПР)
СЕМЕНЮК О.А.                 412</t>
  </si>
  <si>
    <t>ЭЛЕМЕНТАРНАЯ МАТЕМАТИКА И ПРЗ (ПР)
МЕЛЬНИКОВА И.Н.       608</t>
  </si>
  <si>
    <t>(1) ВМА МАТЫСИК О.В. 310
(2) ДММЛ ЮДОВ А.А. 501</t>
  </si>
  <si>
    <t>ВВЕДЕНИЕ В МАТЕМАТИКУ (ПР)
 СЕНДЕР Н.Н.                  601</t>
  </si>
  <si>
    <t>КОРПОРАТИВНАЯ ЭТИКА
доц. ФИНСЛЕР О.В.                                                                                                                                                        602</t>
  </si>
  <si>
    <t>АЛГЕБРА 
доц. ЗУБЕЙ Е.В.                      606</t>
  </si>
  <si>
    <t>(1)  ПРИКЛАД. И ПРОГРАМ. СР. В ЭКОНОМ. И БИЗНЕСЕ (ЛК) доц. СЕРАЯ З.Н. 614
(2) ОСНОВЫ ЛОГИСТИКИ (ЛК) СЕНДЕР А.Н. 602</t>
  </si>
  <si>
    <t>ФИЗИКА АТОМА И АТОМНЫХ ЯВЛЕНИЙ
доц. КАЦ П.Б.               704</t>
  </si>
  <si>
    <t>ВЫЧИСЛИТЕЛЬНЫЕ МЕТОДЫ И КОМПЬЮТЕРНОЕ МОДЕЛИРОВАНИЕ
доц. ГРИЦУК Д.В.                                                                          402</t>
  </si>
  <si>
    <t>ТЕОРИЯ ЧИСЕЛ (ПР)
ЗУБЕЙ Е.В.  606</t>
  </si>
  <si>
    <t>МАТЕМАТИЧЕСКИЙ АНАЛИЗ
доц. СЕНДЕР Н.Н.                     502</t>
  </si>
  <si>
    <t>МАТЕМАТИЧЕСКИЙ АНАЛИЗ (ПР)
СЕНДЕР Н.Н.                     502</t>
  </si>
  <si>
    <t>ЭЛЕКТРИЧЕСТВО И МАГНЕТИЗМ
доц. ДЕМИДЧИК А.В.                  501</t>
  </si>
  <si>
    <t>ТЕОРИЯ ВЕРОЯТНОСТЕЙ И МАТЕМАТИЧЕСКАЯ СТАТИСТИКА
доц. МЕЛЬНИКОВА И.Н.              501</t>
  </si>
  <si>
    <t>АНАЛИТИЧЕСКАЯ ГЕОМЕТРИЯ (ПР)
ЗУБЕЙ Е.В.                     606</t>
  </si>
  <si>
    <t>СОВРЕМЕННЫЕ ПЕД. ТЕХНОЛОГИИ (ПР)
ГРИЦУК Е.В.       704</t>
  </si>
  <si>
    <t>ИНФОРМАЦИОННЫЕ СИСТЕМЫ И СЕТИ
ст.пр. КОНДРАТЮК А.П.                                                                     702</t>
  </si>
  <si>
    <t>АЛГЕБРА (ПР)
ТРОФИМУК А.А.          617</t>
  </si>
  <si>
    <t>ЛИНЕЙНАЯ АЛГЕБРА (ПР)
ЗУБЕЙ Е.В.                505</t>
  </si>
  <si>
    <t>ТЕОРЕТИЧЕСКАЯ ФИЗИКА (ПР)
 КАЦ П.Б.        420</t>
  </si>
  <si>
    <t>МАТЕМАТИЧЕСКИЙ АНАЛИЗ
доц. СЕНДЕР Н.Н.                   704</t>
  </si>
  <si>
    <t>ВВЕДЕНИЕ В ТВЕРДОТЕЛЬНУЮ ЭЛЕКТРОНИКУ
доц. ДЕМИДЧИК А.В.       710</t>
  </si>
  <si>
    <t>МЕТОДЫ ФИНАНСОВО-ЭКОНОМИЧЕСКОГО УПРАВЛЕНИЯ
доц. СЕНДЕР А.Н.                 412</t>
  </si>
  <si>
    <t>АНАЛИТИЧЕСКАЯ ГЕОМЕТРИЯ И ПРЕОБРАЗОВАНИЯ ПЛОСКОСТИ
доц. СЕРАЯ З.Н.              602</t>
  </si>
  <si>
    <t>МЕТОДЫ ОБРАБОТКИ РЕЗУЛЬТАТОВ ИЗМЕРЕНИЙ (ПР)
СЕМЕНЮК О.А.    501</t>
  </si>
  <si>
    <t>МОДЕЛИ ДАННЫХ И СИСТЕМЫ УПРАВЛЕНИЯ ДАННЫМИ
ст.пр. КОНДРАТЮК А.П.  614</t>
  </si>
  <si>
    <t>АНАЛИТИЧЕСКАЯ ГЕОМЕТРИЯ И ЛИНЕЙНАЯ АЛГЕБРА
доц. ТРОФИМУК А.А.                     603</t>
  </si>
  <si>
    <t>ДИФФЕРЕНЦИАЛЬНЫЕ УРАВНЕНИЯ (ПР)
 ГРИЦУК Е.В.                608</t>
  </si>
  <si>
    <t>ФИЗИКА АТОМА И АТОМНЫХ ЯВЛЕНИЙ (ПР)
МИНИЧ А.С.             501</t>
  </si>
  <si>
    <t xml:space="preserve">
(2) ФЭ СЕМЕНЮК О.А. 416</t>
  </si>
  <si>
    <t>(1) ЭЛЕКТРОТЕХНИКА СЕМЕНЮК О.А. 420
(2) ОФ МИНИЧ А.С. 414</t>
  </si>
  <si>
    <t xml:space="preserve">(1) ФЭ СЕМЕНЮК О.А. 416
</t>
  </si>
  <si>
    <t>ЭЛЕКТРИЧЕСТВО И МАГНЕТИЗМ (ПР)
СЕМЕНЮК О.А.                 710</t>
  </si>
  <si>
    <t>КОМПЬЮТЕРНЫЕ ТЕХНОЛОГИИ В ФИЗИЧЕСКОМ ЭКСПЕРЕМЕНТЕ
доц. ДЕМИДЧИК А.В.   501</t>
  </si>
  <si>
    <t>ЭЛЕКТРИЧЕСТВО И МАГНЕТИЗМ
доц. ДЕМИДЧИК А.В.                  614</t>
  </si>
  <si>
    <t>ОБЩАЯ ФИЗИКА (ПР)
МОТУЗКО Д.А.  704</t>
  </si>
  <si>
    <t>ОБЩАЯ ФИЗИКА (ПР)
МОТУЗКО Д.А.  710</t>
  </si>
  <si>
    <t>ОБЩАЯ ФИЗИКА (ПР)
МОТУЗКО Д.А.  603</t>
  </si>
  <si>
    <t>(1) АСТРОНОМИЯ МОТУЗКО Д.А. 710
(2) ИСС КОВАЛЬЧУК А.В. 714</t>
  </si>
  <si>
    <t>15.00 (1) ВТЭ МОТУЗКО Д.А. 503
15.00 (2) ТСМЗИ СУЛИМ А.П. 512</t>
  </si>
  <si>
    <t>(1) ОФ МИНИЧ А.С. 414
15.00 (2) ЭЛЕКТРОТЕХНИКА СЕМЕНЮК О.А. 420</t>
  </si>
  <si>
    <t>ОСНОВЫ ПЕДАГОГИКИ
ВИШНЯКОВ Р.В. 420</t>
  </si>
  <si>
    <t>(1) МПИ САВЧУК Л.Н. 616
(2) ИТО МИЩУК И.О. 618</t>
  </si>
  <si>
    <t>(1) ИТО САВЧУК Л.Н. 616
(2) ИТО МИЩУК И.О. 714</t>
  </si>
  <si>
    <t>(1) МПИ САВЧУК Л.Н. 616
(2) ИТО МИЩУК И.О. 503</t>
  </si>
  <si>
    <t>(1) ТПМА ТКАЧ С.Н. 618
(2) ИТО МИЩУК И.О. 503</t>
  </si>
  <si>
    <t xml:space="preserve">(1) ИТО МИЩУК И.О. 310
</t>
  </si>
  <si>
    <t>(1) ИТО САВЧУК Л.Н. 714
(2) ИТО МИЩУК И.О. 512</t>
  </si>
  <si>
    <t xml:space="preserve">
(2) ИТО МИЩУК И.О. 512</t>
  </si>
  <si>
    <t>(1) ТПМА КИСИЛЮК Е.В. 503
(2) ИТО МИЩУК И.О. 512</t>
  </si>
  <si>
    <t>(1) ПР ОЛИХВЕР П.О. 503
(2) ПР МАЦУЛЕВИЧ Е.И.   618</t>
  </si>
  <si>
    <t>(1) ИСС КИСИЛЮК Е.В. 714
(2) КА ТРОФИМУК А.А. 714
(3) АПОВС ОЛИХВЕР П.О. 618</t>
  </si>
  <si>
    <t>(1) ИСМ ОЛИХВЕР П.О. 310
(2) РБДП МАЦУЛЕВИЧ Е.И. 714</t>
  </si>
  <si>
    <t>(1) ИСМ ОЛИХВЕР П.О. 310
(2) МПП КОНДРАТЮК А.П. 620</t>
  </si>
  <si>
    <t>(1) ПС МАЦУЛЕВИЧ Е.И. 618
(2) СУБД СУЛИМ А.П. 618</t>
  </si>
  <si>
    <t>(1) ТСМЗИ СУЛИМ А.П. 512
(2) ВТЭ МОТУЗКО Д.А. 620</t>
  </si>
  <si>
    <t>(1) КТФЭ СЕМЕНЮК О.А. 714
(2) ПАИИС СУЛИМ А.П. 512</t>
  </si>
  <si>
    <t xml:space="preserve">
(2) ДММЛ ЮДОВ А.А. 606</t>
  </si>
  <si>
    <t xml:space="preserve">(1) ПР ОЛИХВЕР П.О. 618
</t>
  </si>
  <si>
    <t xml:space="preserve">15.00 (1) ЭСТП ОЛИХВЕР П.О. 503
</t>
  </si>
  <si>
    <t>(1) СИС. КОМП. 3D-МОДЕЛ. СУЛИМ А.П.  512
15.00 (2) ПРОГ. НА ПЛАТФ. MS.NET ОЛИХВЕР П.О.    714</t>
  </si>
  <si>
    <t xml:space="preserve">
(2) ПР МАЦУЛЕВИЧ Е.И.   503</t>
  </si>
  <si>
    <t xml:space="preserve">(1) ДММЛ БУДЬКО А.Е.  505
</t>
  </si>
  <si>
    <t xml:space="preserve">(1) ДММЛ БУДЬКО А.Е. 700
</t>
  </si>
  <si>
    <t>(1) ПР ОЛИХВЕР П.О. 503
(2) ПР МАЦУЛЕВИЧ Е.И. 618</t>
  </si>
  <si>
    <t xml:space="preserve">(1)МФЭУ СЕНДЕР А.Н. 616 
</t>
  </si>
  <si>
    <t>(1) ОФИСНОЕ ПРОГРАММИРОВАНИЕ (ЛК) доц. СЕРАЯ З.Н. 608
(2) ИСМ ОЛИХВЕР П.О. 620</t>
  </si>
  <si>
    <t>15.00 (1) ПР ОЛИХВЕР П.О. 618
(2) ПР МАЦУЛЕВИЧ Е.И. 620</t>
  </si>
  <si>
    <t xml:space="preserve">
(2) ОЛ СЕНДЕР А.Н. 618</t>
  </si>
  <si>
    <t>(1) МТУФЭ ИВКОВИЧ А.С. 514
(2) АПОВС ОЛИХВЕР П.О. 503</t>
  </si>
  <si>
    <t>(1) АПОВС КИСИЛЮК Е.В. 512
(2) МТУФЭ ИВКОВИЧ А.С. 514</t>
  </si>
  <si>
    <t>СОЦИОЛОГИЯ (ПР)
ЛАГУНОВСКАЯ Е.А.  502</t>
  </si>
  <si>
    <t>МЕТОДЫ ОБРАБОТКИ РЕЗУЛЬТАТОВ ИЗМЕРЕНИЙ (ПР)
СЕМЕНЮК О.А.    402</t>
  </si>
  <si>
    <t>ТЕОРЕТИЧЕСКАЯ ФИЗИКА (ПР)
 КАЦ П.Б.        603</t>
  </si>
  <si>
    <t>(1) МТУФЭ ИВКОВИЧ А.С. 514
(2) АСТРОНОМИЯ МОТУЗКО Д.А. 412</t>
  </si>
  <si>
    <t>ТЕОРЕТИЧЕСКАЯ ФИЗИКА 
проф.  ПЛЕТЮХОВ В.А.       710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</si>
</sst>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1"/>
      <color indexed="63"/>
      <name val="Arial Cyr"/>
      <family val="0"/>
    </font>
    <font>
      <b/>
      <sz val="12"/>
      <color indexed="63"/>
      <name val="Arial Cyr"/>
      <family val="0"/>
    </font>
    <font>
      <b/>
      <sz val="18"/>
      <color indexed="63"/>
      <name val="Arial Cyr"/>
      <family val="0"/>
    </font>
    <font>
      <b/>
      <sz val="28"/>
      <color indexed="63"/>
      <name val="Arial Cyr"/>
      <family val="0"/>
    </font>
    <font>
      <b/>
      <sz val="1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1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b/>
      <sz val="18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8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9" fillId="0" borderId="2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3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83" fontId="4" fillId="33" borderId="5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3" fillId="35" borderId="1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35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3" fillId="35" borderId="25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3" fillId="35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showRowColHeaders="0" view="pageBreakPreview" zoomScale="55" zoomScaleNormal="70" zoomScaleSheetLayoutView="55" zoomScalePageLayoutView="0" workbookViewId="0" topLeftCell="A13">
      <selection activeCell="B22" sqref="B22:G22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55" t="s">
        <v>20</v>
      </c>
      <c r="C1" s="155"/>
      <c r="D1" s="155"/>
      <c r="E1" s="153" t="s">
        <v>47</v>
      </c>
      <c r="F1" s="153"/>
      <c r="G1" s="89"/>
    </row>
    <row r="2" spans="1:9" ht="18">
      <c r="A2" s="154" t="str">
        <f>"РАСПИСАНИЕ  1  КУРСА  С  "&amp;TEXT(A4,"ДД. ММ. ГГГГ")&amp;" ПО  "&amp;TEXT(A4+5,"ДД. ММ. ГГГГ")</f>
        <v>РАСПИСАНИЕ  1  КУРСА  С  01. 11. 2021 ПО  06. 11. 2021</v>
      </c>
      <c r="B2" s="154"/>
      <c r="C2" s="154"/>
      <c r="D2" s="154"/>
      <c r="E2" s="154"/>
      <c r="F2" s="154"/>
      <c r="G2" s="154"/>
      <c r="H2" s="154"/>
      <c r="I2" s="154"/>
    </row>
    <row r="3" ht="13.5" thickBot="1"/>
    <row r="4" spans="1:9" ht="21" thickBot="1">
      <c r="A4" s="28">
        <v>44501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33" t="s">
        <v>19</v>
      </c>
      <c r="B5" s="23">
        <f aca="true" t="shared" si="0" ref="B5:I5">$A$4</f>
        <v>44501</v>
      </c>
      <c r="C5" s="23">
        <f t="shared" si="0"/>
        <v>44501</v>
      </c>
      <c r="D5" s="23">
        <f t="shared" si="0"/>
        <v>44501</v>
      </c>
      <c r="E5" s="23">
        <f t="shared" si="0"/>
        <v>44501</v>
      </c>
      <c r="F5" s="23">
        <f t="shared" si="0"/>
        <v>44501</v>
      </c>
      <c r="G5" s="23">
        <f t="shared" si="0"/>
        <v>44501</v>
      </c>
      <c r="H5" s="23">
        <f t="shared" si="0"/>
        <v>44501</v>
      </c>
      <c r="I5" s="23">
        <f t="shared" si="0"/>
        <v>44501</v>
      </c>
    </row>
    <row r="6" spans="1:9" ht="60" customHeight="1" thickTop="1">
      <c r="A6" s="8" t="s">
        <v>0</v>
      </c>
      <c r="B6" s="157" t="s">
        <v>60</v>
      </c>
      <c r="C6" s="157"/>
      <c r="D6" s="33" t="s">
        <v>345</v>
      </c>
      <c r="E6" s="33" t="s">
        <v>344</v>
      </c>
      <c r="F6" s="33" t="s">
        <v>253</v>
      </c>
      <c r="G6" s="33"/>
      <c r="H6" s="9"/>
      <c r="I6" s="9"/>
    </row>
    <row r="7" spans="1:9" ht="60" customHeight="1">
      <c r="A7" s="8" t="s">
        <v>26</v>
      </c>
      <c r="B7" s="159" t="s">
        <v>59</v>
      </c>
      <c r="C7" s="159"/>
      <c r="D7" s="159"/>
      <c r="E7" s="159"/>
      <c r="F7" s="159"/>
      <c r="G7" s="159"/>
      <c r="H7" s="9"/>
      <c r="I7" s="9"/>
    </row>
    <row r="8" spans="1:9" ht="60" customHeight="1">
      <c r="A8" s="8" t="s">
        <v>31</v>
      </c>
      <c r="B8" s="163" t="s">
        <v>244</v>
      </c>
      <c r="C8" s="163"/>
      <c r="D8" s="163"/>
      <c r="E8" s="163"/>
      <c r="F8" s="163"/>
      <c r="G8" s="144"/>
      <c r="H8" s="9"/>
      <c r="I8" s="9"/>
    </row>
    <row r="9" spans="1:9" ht="60" customHeight="1" thickBot="1">
      <c r="A9" s="7" t="s">
        <v>27</v>
      </c>
      <c r="B9" s="35" t="s">
        <v>243</v>
      </c>
      <c r="C9" s="35" t="s">
        <v>267</v>
      </c>
      <c r="D9" s="35" t="s">
        <v>334</v>
      </c>
      <c r="E9" s="35" t="s">
        <v>85</v>
      </c>
      <c r="F9" s="35" t="s">
        <v>251</v>
      </c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44502</v>
      </c>
      <c r="C10" s="5">
        <f t="shared" si="1"/>
        <v>44502</v>
      </c>
      <c r="D10" s="5">
        <f t="shared" si="1"/>
        <v>44502</v>
      </c>
      <c r="E10" s="5">
        <f t="shared" si="1"/>
        <v>44502</v>
      </c>
      <c r="F10" s="13">
        <f t="shared" si="1"/>
        <v>44502</v>
      </c>
      <c r="G10" s="5">
        <f t="shared" si="1"/>
        <v>44502</v>
      </c>
      <c r="H10" s="5">
        <f t="shared" si="1"/>
        <v>44502</v>
      </c>
      <c r="I10" s="13">
        <f t="shared" si="1"/>
        <v>44502</v>
      </c>
    </row>
    <row r="11" spans="1:9" ht="60" customHeight="1" thickTop="1">
      <c r="A11" s="8" t="s">
        <v>0</v>
      </c>
      <c r="B11" s="33" t="s">
        <v>352</v>
      </c>
      <c r="C11" s="33" t="s">
        <v>239</v>
      </c>
      <c r="D11" s="33" t="s">
        <v>341</v>
      </c>
      <c r="E11" s="33" t="s">
        <v>416</v>
      </c>
      <c r="F11" s="33" t="s">
        <v>354</v>
      </c>
      <c r="G11" s="9"/>
      <c r="H11" s="9"/>
      <c r="I11" s="9"/>
    </row>
    <row r="12" spans="1:9" ht="60" customHeight="1">
      <c r="A12" s="8" t="s">
        <v>26</v>
      </c>
      <c r="B12" s="34" t="s">
        <v>209</v>
      </c>
      <c r="C12" s="149" t="s">
        <v>266</v>
      </c>
      <c r="D12" s="156" t="s">
        <v>208</v>
      </c>
      <c r="E12" s="156"/>
      <c r="F12" s="34" t="s">
        <v>353</v>
      </c>
      <c r="G12" s="9"/>
      <c r="H12" s="9"/>
      <c r="I12" s="9"/>
    </row>
    <row r="13" spans="1:9" ht="60" customHeight="1">
      <c r="A13" s="8" t="s">
        <v>31</v>
      </c>
      <c r="B13" s="34" t="s">
        <v>161</v>
      </c>
      <c r="C13" s="34" t="s">
        <v>407</v>
      </c>
      <c r="D13" s="156" t="s">
        <v>82</v>
      </c>
      <c r="E13" s="156"/>
      <c r="F13" s="34" t="s">
        <v>209</v>
      </c>
      <c r="G13" s="9"/>
      <c r="H13" s="9"/>
      <c r="I13" s="9"/>
    </row>
    <row r="14" spans="1:28" s="20" customFormat="1" ht="60" customHeight="1" thickBot="1">
      <c r="A14" s="7" t="s">
        <v>27</v>
      </c>
      <c r="B14" s="35" t="s">
        <v>407</v>
      </c>
      <c r="C14" s="35" t="s">
        <v>209</v>
      </c>
      <c r="D14" s="35" t="s">
        <v>203</v>
      </c>
      <c r="E14" s="35" t="s">
        <v>427</v>
      </c>
      <c r="F14" s="35" t="s">
        <v>87</v>
      </c>
      <c r="G14" s="35"/>
      <c r="H14" s="35"/>
      <c r="I14" s="3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9" ht="14.25" customHeight="1" thickBot="1" thickTop="1">
      <c r="A15" s="4" t="s">
        <v>4</v>
      </c>
      <c r="B15" s="24">
        <f aca="true" t="shared" si="2" ref="B15:I15">$A$4+2</f>
        <v>44503</v>
      </c>
      <c r="C15" s="24">
        <f t="shared" si="2"/>
        <v>44503</v>
      </c>
      <c r="D15" s="24">
        <f t="shared" si="2"/>
        <v>44503</v>
      </c>
      <c r="E15" s="24">
        <f t="shared" si="2"/>
        <v>44503</v>
      </c>
      <c r="F15" s="25">
        <f t="shared" si="2"/>
        <v>44503</v>
      </c>
      <c r="G15" s="24">
        <f t="shared" si="2"/>
        <v>44503</v>
      </c>
      <c r="H15" s="24">
        <f t="shared" si="2"/>
        <v>44503</v>
      </c>
      <c r="I15" s="25">
        <f t="shared" si="2"/>
        <v>44503</v>
      </c>
    </row>
    <row r="16" spans="1:9" ht="60" customHeight="1" thickTop="1">
      <c r="A16" s="8" t="s">
        <v>0</v>
      </c>
      <c r="B16" s="33" t="s">
        <v>132</v>
      </c>
      <c r="C16" s="33" t="s">
        <v>159</v>
      </c>
      <c r="D16" s="157" t="s">
        <v>158</v>
      </c>
      <c r="E16" s="157"/>
      <c r="F16" s="33" t="s">
        <v>268</v>
      </c>
      <c r="G16" s="9"/>
      <c r="H16" s="9"/>
      <c r="I16" s="9"/>
    </row>
    <row r="17" spans="1:9" ht="60" customHeight="1">
      <c r="A17" s="8" t="s">
        <v>26</v>
      </c>
      <c r="B17" s="34" t="s">
        <v>159</v>
      </c>
      <c r="C17" s="34" t="s">
        <v>238</v>
      </c>
      <c r="D17" s="156" t="s">
        <v>211</v>
      </c>
      <c r="E17" s="156"/>
      <c r="F17" s="34" t="s">
        <v>86</v>
      </c>
      <c r="G17" s="139"/>
      <c r="H17" s="139"/>
      <c r="I17" s="140"/>
    </row>
    <row r="18" spans="1:9" ht="60" customHeight="1">
      <c r="A18" s="8" t="s">
        <v>31</v>
      </c>
      <c r="B18" s="162" t="s">
        <v>153</v>
      </c>
      <c r="C18" s="162"/>
      <c r="D18" s="162"/>
      <c r="E18" s="162"/>
      <c r="F18" s="162"/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369</v>
      </c>
      <c r="C19" s="148" t="s">
        <v>266</v>
      </c>
      <c r="D19" s="35" t="s">
        <v>159</v>
      </c>
      <c r="E19" s="35" t="s">
        <v>84</v>
      </c>
      <c r="F19" s="63"/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44504</v>
      </c>
      <c r="C20" s="24">
        <f t="shared" si="3"/>
        <v>44504</v>
      </c>
      <c r="D20" s="24">
        <f t="shared" si="3"/>
        <v>44504</v>
      </c>
      <c r="E20" s="24">
        <f t="shared" si="3"/>
        <v>44504</v>
      </c>
      <c r="F20" s="25">
        <f t="shared" si="3"/>
        <v>44504</v>
      </c>
      <c r="G20" s="24">
        <f t="shared" si="3"/>
        <v>44504</v>
      </c>
      <c r="H20" s="24">
        <f t="shared" si="3"/>
        <v>44504</v>
      </c>
      <c r="I20" s="25">
        <f t="shared" si="3"/>
        <v>44504</v>
      </c>
    </row>
    <row r="21" spans="1:9" ht="60" customHeight="1" thickTop="1">
      <c r="A21" s="8" t="s">
        <v>0</v>
      </c>
      <c r="B21" s="36"/>
      <c r="C21" s="33" t="s">
        <v>438</v>
      </c>
      <c r="D21" s="33" t="s">
        <v>237</v>
      </c>
      <c r="E21" s="33" t="s">
        <v>433</v>
      </c>
      <c r="F21" s="33" t="s">
        <v>149</v>
      </c>
      <c r="G21" s="164"/>
      <c r="H21" s="164"/>
      <c r="I21" s="164"/>
    </row>
    <row r="22" spans="1:9" ht="60" customHeight="1">
      <c r="A22" s="8" t="s">
        <v>26</v>
      </c>
      <c r="B22" s="161" t="s">
        <v>59</v>
      </c>
      <c r="C22" s="161"/>
      <c r="D22" s="161"/>
      <c r="E22" s="161"/>
      <c r="F22" s="161"/>
      <c r="G22" s="161"/>
      <c r="H22" s="9"/>
      <c r="I22" s="9"/>
    </row>
    <row r="23" spans="1:9" ht="60" customHeight="1">
      <c r="A23" s="8" t="s">
        <v>31</v>
      </c>
      <c r="B23" s="34" t="s">
        <v>133</v>
      </c>
      <c r="C23" s="34" t="s">
        <v>376</v>
      </c>
      <c r="D23" s="34" t="s">
        <v>217</v>
      </c>
      <c r="E23" s="34" t="s">
        <v>159</v>
      </c>
      <c r="F23" s="34" t="s">
        <v>249</v>
      </c>
      <c r="G23" s="9"/>
      <c r="H23" s="9"/>
      <c r="I23" s="9"/>
    </row>
    <row r="24" spans="1:9" ht="60" customHeight="1" thickBot="1">
      <c r="A24" s="7" t="s">
        <v>27</v>
      </c>
      <c r="B24" s="35" t="s">
        <v>142</v>
      </c>
      <c r="C24" s="35" t="s">
        <v>377</v>
      </c>
      <c r="D24" s="21"/>
      <c r="E24" s="35" t="s">
        <v>428</v>
      </c>
      <c r="F24" s="35" t="s">
        <v>159</v>
      </c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44505</v>
      </c>
      <c r="C25" s="24">
        <f t="shared" si="4"/>
        <v>44505</v>
      </c>
      <c r="D25" s="24">
        <f t="shared" si="4"/>
        <v>44505</v>
      </c>
      <c r="E25" s="24">
        <f t="shared" si="4"/>
        <v>44505</v>
      </c>
      <c r="F25" s="25">
        <f t="shared" si="4"/>
        <v>44505</v>
      </c>
      <c r="G25" s="24">
        <f t="shared" si="4"/>
        <v>44505</v>
      </c>
      <c r="H25" s="24">
        <f t="shared" si="4"/>
        <v>44505</v>
      </c>
      <c r="I25" s="25">
        <f t="shared" si="4"/>
        <v>44505</v>
      </c>
    </row>
    <row r="26" spans="1:9" ht="60" customHeight="1" thickTop="1">
      <c r="A26" s="8" t="s">
        <v>0</v>
      </c>
      <c r="B26" s="33" t="s">
        <v>380</v>
      </c>
      <c r="C26" s="33" t="s">
        <v>390</v>
      </c>
      <c r="D26" s="157" t="s">
        <v>143</v>
      </c>
      <c r="E26" s="157"/>
      <c r="F26" s="33" t="s">
        <v>145</v>
      </c>
      <c r="G26" s="9"/>
      <c r="H26" s="9"/>
      <c r="I26" s="9"/>
    </row>
    <row r="27" spans="1:9" ht="60" customHeight="1">
      <c r="A27" s="8" t="s">
        <v>26</v>
      </c>
      <c r="B27" s="156" t="s">
        <v>160</v>
      </c>
      <c r="C27" s="160"/>
      <c r="D27" s="34" t="s">
        <v>224</v>
      </c>
      <c r="E27" s="34" t="s">
        <v>84</v>
      </c>
      <c r="F27" s="34" t="s">
        <v>149</v>
      </c>
      <c r="G27" s="9"/>
      <c r="H27" s="9"/>
      <c r="I27" s="9"/>
    </row>
    <row r="28" spans="1:9" ht="60" customHeight="1">
      <c r="A28" s="8" t="s">
        <v>31</v>
      </c>
      <c r="B28" s="34" t="s">
        <v>384</v>
      </c>
      <c r="C28" s="34" t="s">
        <v>304</v>
      </c>
      <c r="D28" s="156" t="s">
        <v>211</v>
      </c>
      <c r="E28" s="156"/>
      <c r="F28" s="34" t="s">
        <v>301</v>
      </c>
      <c r="G28" s="9"/>
      <c r="H28" s="9"/>
      <c r="I28" s="9"/>
    </row>
    <row r="29" spans="1:9" ht="60" customHeight="1" thickBot="1">
      <c r="A29" s="7" t="s">
        <v>27</v>
      </c>
      <c r="B29" s="35"/>
      <c r="C29" s="21"/>
      <c r="D29" s="35" t="s">
        <v>306</v>
      </c>
      <c r="E29" s="146"/>
      <c r="F29" s="35" t="s">
        <v>252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44506</v>
      </c>
      <c r="C30" s="24">
        <f t="shared" si="5"/>
        <v>44506</v>
      </c>
      <c r="D30" s="24">
        <f t="shared" si="5"/>
        <v>44506</v>
      </c>
      <c r="E30" s="24">
        <f t="shared" si="5"/>
        <v>44506</v>
      </c>
      <c r="F30" s="25">
        <f t="shared" si="5"/>
        <v>44506</v>
      </c>
      <c r="G30" s="24">
        <f t="shared" si="5"/>
        <v>44506</v>
      </c>
      <c r="H30" s="24">
        <f t="shared" si="5"/>
        <v>44506</v>
      </c>
      <c r="I30" s="25">
        <f t="shared" si="5"/>
        <v>44506</v>
      </c>
    </row>
    <row r="31" spans="1:9" ht="60" customHeight="1" thickTop="1">
      <c r="A31" s="8" t="s">
        <v>0</v>
      </c>
      <c r="B31" s="33" t="s">
        <v>226</v>
      </c>
      <c r="C31" s="36"/>
      <c r="D31" s="33" t="s">
        <v>306</v>
      </c>
      <c r="E31" s="33" t="s">
        <v>423</v>
      </c>
      <c r="F31" s="33" t="s">
        <v>392</v>
      </c>
      <c r="G31" s="36"/>
      <c r="H31" s="9"/>
      <c r="I31" s="9"/>
    </row>
    <row r="32" spans="1:9" ht="60" customHeight="1">
      <c r="A32" s="8" t="s">
        <v>26</v>
      </c>
      <c r="B32" s="34" t="s">
        <v>83</v>
      </c>
      <c r="C32" s="34" t="s">
        <v>298</v>
      </c>
      <c r="D32" s="156" t="s">
        <v>218</v>
      </c>
      <c r="E32" s="156"/>
      <c r="F32" s="34" t="s">
        <v>88</v>
      </c>
      <c r="G32" s="9"/>
      <c r="H32" s="9"/>
      <c r="I32" s="9"/>
    </row>
    <row r="33" spans="1:9" ht="60" customHeight="1">
      <c r="A33" s="8" t="s">
        <v>31</v>
      </c>
      <c r="B33" s="34"/>
      <c r="C33" s="34"/>
      <c r="D33" s="34" t="s">
        <v>273</v>
      </c>
      <c r="E33" s="34" t="s">
        <v>424</v>
      </c>
      <c r="F33" s="34"/>
      <c r="G33" s="9"/>
      <c r="H33" s="9"/>
      <c r="I33" s="9"/>
    </row>
    <row r="34" spans="1:9" ht="60" customHeight="1" thickBot="1">
      <c r="A34" s="7" t="s">
        <v>27</v>
      </c>
      <c r="B34" s="152" t="s">
        <v>59</v>
      </c>
      <c r="C34" s="152"/>
      <c r="D34" s="152"/>
      <c r="E34" s="152"/>
      <c r="F34" s="152"/>
      <c r="G34" s="152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58" t="s">
        <v>48</v>
      </c>
      <c r="B37" s="158"/>
      <c r="C37" s="158"/>
      <c r="F37" s="31" t="s">
        <v>49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9">
    <mergeCell ref="A37:C37"/>
    <mergeCell ref="B7:G7"/>
    <mergeCell ref="B27:C27"/>
    <mergeCell ref="D32:E32"/>
    <mergeCell ref="D12:E12"/>
    <mergeCell ref="D26:E26"/>
    <mergeCell ref="B22:G22"/>
    <mergeCell ref="B18:F18"/>
    <mergeCell ref="B8:F8"/>
    <mergeCell ref="G21:I21"/>
    <mergeCell ref="B34:G34"/>
    <mergeCell ref="E1:F1"/>
    <mergeCell ref="A2:I2"/>
    <mergeCell ref="B1:D1"/>
    <mergeCell ref="D13:E13"/>
    <mergeCell ref="D28:E28"/>
    <mergeCell ref="B6:C6"/>
    <mergeCell ref="D16:E16"/>
    <mergeCell ref="D17:E1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N39"/>
  <sheetViews>
    <sheetView view="pageBreakPreview" zoomScale="55" zoomScaleNormal="40" zoomScaleSheetLayoutView="55" zoomScalePageLayoutView="0" workbookViewId="0" topLeftCell="A7">
      <selection activeCell="D10" sqref="D10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55" t="s">
        <v>20</v>
      </c>
      <c r="C1" s="155"/>
      <c r="D1" s="155"/>
      <c r="E1" s="174" t="s">
        <v>47</v>
      </c>
      <c r="F1" s="174"/>
      <c r="G1" s="134"/>
      <c r="H1" s="1"/>
      <c r="I1" s="1"/>
      <c r="J1" s="135"/>
    </row>
    <row r="2" spans="1:9" ht="18">
      <c r="A2" s="154" t="str">
        <f>"РАСПИСАНИЕ  2  КУРСА  С  "&amp;TEXT(A4,"ДД. ММ. ГГГГ")&amp;" ПО  "&amp;TEXT(A4+5,"ДД. ММ. ГГГГ")</f>
        <v>РАСПИСАНИЕ  2  КУРСА  С  01. 11. 2021 ПО  06. 11. 2021</v>
      </c>
      <c r="B2" s="154"/>
      <c r="C2" s="154"/>
      <c r="D2" s="154"/>
      <c r="E2" s="154"/>
      <c r="F2" s="154"/>
      <c r="G2" s="132"/>
      <c r="H2" s="132"/>
      <c r="I2" s="132"/>
    </row>
    <row r="3" spans="10:12" ht="13.5" thickBot="1">
      <c r="J3" s="12"/>
      <c r="K3" s="12"/>
      <c r="L3" s="12"/>
    </row>
    <row r="4" spans="1:12" ht="21" thickBot="1">
      <c r="A4" s="3">
        <f>'1 КУРС'!A4</f>
        <v>44501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44501</v>
      </c>
      <c r="C5" s="5">
        <f t="shared" si="0"/>
        <v>44501</v>
      </c>
      <c r="D5" s="5">
        <f t="shared" si="0"/>
        <v>44501</v>
      </c>
      <c r="E5" s="5">
        <f t="shared" si="0"/>
        <v>44501</v>
      </c>
      <c r="F5" s="5">
        <f t="shared" si="0"/>
        <v>44501</v>
      </c>
      <c r="G5" s="5">
        <f t="shared" si="0"/>
        <v>44501</v>
      </c>
      <c r="H5" s="5">
        <f t="shared" si="0"/>
        <v>44501</v>
      </c>
      <c r="I5" s="5">
        <f t="shared" si="0"/>
        <v>44501</v>
      </c>
      <c r="J5" s="12"/>
      <c r="K5" s="12"/>
      <c r="L5" s="12"/>
    </row>
    <row r="6" spans="1:12" ht="60" customHeight="1" thickTop="1">
      <c r="A6" s="8" t="s">
        <v>0</v>
      </c>
      <c r="B6" s="175" t="s">
        <v>59</v>
      </c>
      <c r="C6" s="175"/>
      <c r="D6" s="175"/>
      <c r="E6" s="175"/>
      <c r="F6" s="175"/>
      <c r="G6" s="136"/>
      <c r="H6" s="136"/>
      <c r="I6" s="136"/>
      <c r="J6" s="14"/>
      <c r="K6" s="12"/>
      <c r="L6" s="12"/>
    </row>
    <row r="7" spans="1:9" ht="60" customHeight="1">
      <c r="A7" s="8" t="s">
        <v>26</v>
      </c>
      <c r="B7" s="34" t="s">
        <v>162</v>
      </c>
      <c r="C7" s="9" t="s">
        <v>167</v>
      </c>
      <c r="D7" s="156" t="s">
        <v>98</v>
      </c>
      <c r="E7" s="156"/>
      <c r="F7" s="34" t="s">
        <v>422</v>
      </c>
      <c r="G7" s="34"/>
      <c r="H7" s="34"/>
      <c r="I7" s="9"/>
    </row>
    <row r="8" spans="1:9" ht="60" customHeight="1">
      <c r="A8" s="8" t="s">
        <v>31</v>
      </c>
      <c r="B8" s="9" t="s">
        <v>89</v>
      </c>
      <c r="C8" s="34" t="s">
        <v>349</v>
      </c>
      <c r="D8" s="34" t="s">
        <v>94</v>
      </c>
      <c r="E8" s="34" t="s">
        <v>202</v>
      </c>
      <c r="F8" s="34" t="s">
        <v>339</v>
      </c>
      <c r="G8" s="34"/>
      <c r="H8" s="34"/>
      <c r="I8" s="9"/>
    </row>
    <row r="9" spans="1:12" ht="60" customHeight="1" thickBot="1">
      <c r="A9" s="7" t="s">
        <v>27</v>
      </c>
      <c r="B9" s="21"/>
      <c r="C9" s="35" t="s">
        <v>162</v>
      </c>
      <c r="D9" s="35" t="s">
        <v>437</v>
      </c>
      <c r="E9" s="146"/>
      <c r="F9" s="35" t="s">
        <v>100</v>
      </c>
      <c r="G9" s="35"/>
      <c r="H9" s="137"/>
      <c r="I9" s="35"/>
      <c r="J9" s="16"/>
      <c r="L9" s="16"/>
    </row>
    <row r="10" spans="1:12" ht="14.25" thickBot="1" thickTop="1">
      <c r="A10" s="4" t="s">
        <v>3</v>
      </c>
      <c r="B10" s="5">
        <f aca="true" t="shared" si="1" ref="B10:I10">$A$4+1</f>
        <v>44502</v>
      </c>
      <c r="C10" s="5">
        <f t="shared" si="1"/>
        <v>44502</v>
      </c>
      <c r="D10" s="5">
        <f t="shared" si="1"/>
        <v>44502</v>
      </c>
      <c r="E10" s="5">
        <f t="shared" si="1"/>
        <v>44502</v>
      </c>
      <c r="F10" s="5">
        <f t="shared" si="1"/>
        <v>44502</v>
      </c>
      <c r="G10" s="5">
        <f t="shared" si="1"/>
        <v>44502</v>
      </c>
      <c r="H10" s="5">
        <f t="shared" si="1"/>
        <v>44502</v>
      </c>
      <c r="I10" s="13">
        <f t="shared" si="1"/>
        <v>44502</v>
      </c>
      <c r="J10" s="12"/>
      <c r="K10" s="12"/>
      <c r="L10" s="12"/>
    </row>
    <row r="11" spans="1:10" ht="60" customHeight="1" thickTop="1">
      <c r="A11" s="8" t="s">
        <v>0</v>
      </c>
      <c r="B11" s="33" t="s">
        <v>207</v>
      </c>
      <c r="C11" s="33" t="s">
        <v>147</v>
      </c>
      <c r="D11" s="157" t="s">
        <v>95</v>
      </c>
      <c r="E11" s="157"/>
      <c r="F11" s="33" t="s">
        <v>340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206</v>
      </c>
      <c r="C12" s="34" t="s">
        <v>207</v>
      </c>
      <c r="D12" s="156" t="s">
        <v>357</v>
      </c>
      <c r="E12" s="156"/>
      <c r="F12" s="34" t="s">
        <v>168</v>
      </c>
      <c r="G12" s="34"/>
      <c r="H12" s="34"/>
      <c r="I12" s="9"/>
    </row>
    <row r="13" spans="1:14" ht="60" customHeight="1">
      <c r="A13" s="8" t="s">
        <v>31</v>
      </c>
      <c r="B13" s="168" t="s">
        <v>64</v>
      </c>
      <c r="C13" s="168"/>
      <c r="D13" s="34" t="s">
        <v>246</v>
      </c>
      <c r="E13" s="34" t="s">
        <v>430</v>
      </c>
      <c r="F13" s="34" t="s">
        <v>229</v>
      </c>
      <c r="G13" s="34"/>
      <c r="H13" s="34"/>
      <c r="I13" s="9"/>
      <c r="N13" s="2"/>
    </row>
    <row r="14" spans="1:12" ht="60" customHeight="1" thickBot="1">
      <c r="A14" s="7" t="s">
        <v>27</v>
      </c>
      <c r="B14" s="35" t="s">
        <v>92</v>
      </c>
      <c r="C14" s="35" t="s">
        <v>360</v>
      </c>
      <c r="D14" s="21"/>
      <c r="E14" s="35" t="s">
        <v>429</v>
      </c>
      <c r="F14" s="35" t="s">
        <v>234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44503</v>
      </c>
      <c r="C15" s="5">
        <f t="shared" si="2"/>
        <v>44503</v>
      </c>
      <c r="D15" s="5">
        <f t="shared" si="2"/>
        <v>44503</v>
      </c>
      <c r="E15" s="5">
        <f t="shared" si="2"/>
        <v>44503</v>
      </c>
      <c r="F15" s="5">
        <f t="shared" si="2"/>
        <v>44503</v>
      </c>
      <c r="G15" s="5">
        <f t="shared" si="2"/>
        <v>44503</v>
      </c>
      <c r="H15" s="5">
        <f t="shared" si="2"/>
        <v>44503</v>
      </c>
      <c r="I15" s="13">
        <f t="shared" si="2"/>
        <v>44503</v>
      </c>
      <c r="J15" s="12"/>
      <c r="K15" s="12"/>
      <c r="L15" s="12"/>
    </row>
    <row r="16" spans="1:9" ht="71.25" customHeight="1" thickTop="1">
      <c r="A16" s="8" t="s">
        <v>0</v>
      </c>
      <c r="B16" s="33" t="s">
        <v>90</v>
      </c>
      <c r="C16" s="33" t="s">
        <v>397</v>
      </c>
      <c r="D16" s="157" t="s">
        <v>93</v>
      </c>
      <c r="E16" s="157"/>
      <c r="F16" s="33" t="s">
        <v>255</v>
      </c>
      <c r="G16" s="171"/>
      <c r="H16" s="169"/>
      <c r="I16" s="169"/>
    </row>
    <row r="17" spans="1:9" ht="60" customHeight="1">
      <c r="A17" s="8" t="s">
        <v>26</v>
      </c>
      <c r="B17" s="34" t="s">
        <v>363</v>
      </c>
      <c r="C17" s="34" t="s">
        <v>365</v>
      </c>
      <c r="D17" s="156" t="s">
        <v>96</v>
      </c>
      <c r="E17" s="156"/>
      <c r="F17" s="34" t="s">
        <v>366</v>
      </c>
      <c r="G17" s="172"/>
      <c r="H17" s="156"/>
      <c r="I17" s="9"/>
    </row>
    <row r="18" spans="1:9" ht="60" customHeight="1">
      <c r="A18" s="8" t="s">
        <v>31</v>
      </c>
      <c r="B18" s="34" t="s">
        <v>91</v>
      </c>
      <c r="C18" s="34" t="s">
        <v>364</v>
      </c>
      <c r="D18" s="34" t="s">
        <v>291</v>
      </c>
      <c r="E18" s="34" t="s">
        <v>139</v>
      </c>
      <c r="F18" s="34" t="s">
        <v>400</v>
      </c>
      <c r="G18" s="172"/>
      <c r="H18" s="156"/>
      <c r="I18" s="34"/>
    </row>
    <row r="19" spans="1:9" ht="60" customHeight="1" thickBot="1">
      <c r="A19" s="7" t="s">
        <v>27</v>
      </c>
      <c r="B19" s="35" t="s">
        <v>163</v>
      </c>
      <c r="C19" s="21"/>
      <c r="D19" s="35" t="s">
        <v>368</v>
      </c>
      <c r="E19" s="21"/>
      <c r="F19" s="35" t="s">
        <v>99</v>
      </c>
      <c r="G19" s="142"/>
      <c r="H19" s="142"/>
      <c r="I19" s="143"/>
    </row>
    <row r="20" spans="1:9" ht="14.25" thickBot="1" thickTop="1">
      <c r="A20" s="4" t="s">
        <v>5</v>
      </c>
      <c r="B20" s="5">
        <f aca="true" t="shared" si="3" ref="B20:I20">$A$4+3</f>
        <v>44504</v>
      </c>
      <c r="C20" s="5">
        <f t="shared" si="3"/>
        <v>44504</v>
      </c>
      <c r="D20" s="5">
        <f t="shared" si="3"/>
        <v>44504</v>
      </c>
      <c r="E20" s="5">
        <f t="shared" si="3"/>
        <v>44504</v>
      </c>
      <c r="F20" s="5">
        <f t="shared" si="3"/>
        <v>44504</v>
      </c>
      <c r="G20" s="5">
        <f t="shared" si="3"/>
        <v>44504</v>
      </c>
      <c r="H20" s="5">
        <f t="shared" si="3"/>
        <v>44504</v>
      </c>
      <c r="I20" s="13">
        <f t="shared" si="3"/>
        <v>44504</v>
      </c>
    </row>
    <row r="21" spans="1:10" ht="60" customHeight="1" thickTop="1">
      <c r="A21" s="8" t="s">
        <v>0</v>
      </c>
      <c r="B21" s="175" t="s">
        <v>59</v>
      </c>
      <c r="C21" s="175"/>
      <c r="D21" s="175"/>
      <c r="E21" s="175"/>
      <c r="F21" s="175"/>
      <c r="G21" s="176"/>
      <c r="H21" s="176"/>
      <c r="I21" s="176"/>
      <c r="J21" s="14"/>
    </row>
    <row r="22" spans="1:9" ht="60" customHeight="1">
      <c r="A22" s="8" t="s">
        <v>26</v>
      </c>
      <c r="B22" s="34" t="s">
        <v>371</v>
      </c>
      <c r="C22" s="34" t="s">
        <v>396</v>
      </c>
      <c r="D22" s="34" t="s">
        <v>342</v>
      </c>
      <c r="E22" s="34" t="s">
        <v>94</v>
      </c>
      <c r="F22" s="34" t="s">
        <v>399</v>
      </c>
      <c r="G22" s="156"/>
      <c r="H22" s="156"/>
      <c r="I22" s="9"/>
    </row>
    <row r="23" spans="1:9" ht="60" customHeight="1">
      <c r="A23" s="8" t="s">
        <v>31</v>
      </c>
      <c r="B23" s="9" t="s">
        <v>167</v>
      </c>
      <c r="C23" s="34" t="s">
        <v>166</v>
      </c>
      <c r="D23" s="34" t="s">
        <v>141</v>
      </c>
      <c r="E23" s="34" t="s">
        <v>294</v>
      </c>
      <c r="F23" s="34" t="s">
        <v>378</v>
      </c>
      <c r="G23" s="156"/>
      <c r="H23" s="156"/>
      <c r="I23" s="9"/>
    </row>
    <row r="24" spans="1:9" ht="60" customHeight="1" thickBot="1">
      <c r="A24" s="7" t="s">
        <v>27</v>
      </c>
      <c r="B24" s="35" t="s">
        <v>165</v>
      </c>
      <c r="C24" s="21"/>
      <c r="D24" s="146"/>
      <c r="E24" s="35"/>
      <c r="F24" s="35" t="s">
        <v>379</v>
      </c>
      <c r="G24" s="146"/>
      <c r="H24" s="146"/>
      <c r="I24" s="146"/>
    </row>
    <row r="25" spans="1:9" ht="14.25" thickBot="1" thickTop="1">
      <c r="A25" s="4" t="s">
        <v>6</v>
      </c>
      <c r="B25" s="24">
        <f aca="true" t="shared" si="4" ref="B25:I25">$A$4+4</f>
        <v>44505</v>
      </c>
      <c r="C25" s="24">
        <f t="shared" si="4"/>
        <v>44505</v>
      </c>
      <c r="D25" s="24">
        <f t="shared" si="4"/>
        <v>44505</v>
      </c>
      <c r="E25" s="24">
        <f t="shared" si="4"/>
        <v>44505</v>
      </c>
      <c r="F25" s="24">
        <f t="shared" si="4"/>
        <v>44505</v>
      </c>
      <c r="G25" s="24">
        <f t="shared" si="4"/>
        <v>44505</v>
      </c>
      <c r="H25" s="5">
        <f t="shared" si="4"/>
        <v>44505</v>
      </c>
      <c r="I25" s="13">
        <f t="shared" si="4"/>
        <v>44505</v>
      </c>
    </row>
    <row r="26" spans="1:9" ht="60" customHeight="1" thickTop="1">
      <c r="A26" s="118" t="s">
        <v>0</v>
      </c>
      <c r="B26" s="36"/>
      <c r="C26" s="33" t="s">
        <v>406</v>
      </c>
      <c r="D26" s="169" t="s">
        <v>245</v>
      </c>
      <c r="E26" s="169"/>
      <c r="F26" s="169"/>
      <c r="G26" s="169"/>
      <c r="H26" s="169"/>
      <c r="I26" s="169"/>
    </row>
    <row r="27" spans="1:9" ht="60" customHeight="1">
      <c r="A27" s="118" t="s">
        <v>26</v>
      </c>
      <c r="B27" s="34" t="s">
        <v>164</v>
      </c>
      <c r="C27" s="34" t="s">
        <v>146</v>
      </c>
      <c r="D27" s="34" t="s">
        <v>236</v>
      </c>
      <c r="E27" s="34" t="s">
        <v>129</v>
      </c>
      <c r="F27" s="34" t="s">
        <v>398</v>
      </c>
      <c r="G27" s="156"/>
      <c r="H27" s="156"/>
      <c r="I27" s="9"/>
    </row>
    <row r="28" spans="1:9" ht="60" customHeight="1">
      <c r="A28" s="118" t="s">
        <v>31</v>
      </c>
      <c r="B28" s="34" t="s">
        <v>240</v>
      </c>
      <c r="C28" s="34" t="s">
        <v>386</v>
      </c>
      <c r="D28" s="156" t="s">
        <v>97</v>
      </c>
      <c r="E28" s="156"/>
      <c r="F28" s="34" t="s">
        <v>148</v>
      </c>
      <c r="G28" s="166"/>
      <c r="H28" s="166"/>
      <c r="I28" s="34"/>
    </row>
    <row r="29" spans="1:9" ht="60" customHeight="1" thickBot="1">
      <c r="A29" s="119" t="s">
        <v>27</v>
      </c>
      <c r="B29" s="35" t="s">
        <v>389</v>
      </c>
      <c r="C29" s="35" t="s">
        <v>395</v>
      </c>
      <c r="D29" s="35" t="s">
        <v>314</v>
      </c>
      <c r="E29" s="21"/>
      <c r="F29" s="21"/>
      <c r="G29" s="165"/>
      <c r="H29" s="165"/>
      <c r="I29" s="35"/>
    </row>
    <row r="30" spans="1:9" ht="14.25" thickBot="1" thickTop="1">
      <c r="A30" s="4" t="s">
        <v>7</v>
      </c>
      <c r="B30" s="112">
        <f aca="true" t="shared" si="5" ref="B30:I30">$A$4+5</f>
        <v>44506</v>
      </c>
      <c r="C30" s="112">
        <f t="shared" si="5"/>
        <v>44506</v>
      </c>
      <c r="D30" s="112">
        <f t="shared" si="5"/>
        <v>44506</v>
      </c>
      <c r="E30" s="112">
        <f t="shared" si="5"/>
        <v>44506</v>
      </c>
      <c r="F30" s="112">
        <f t="shared" si="5"/>
        <v>44506</v>
      </c>
      <c r="G30" s="112">
        <f t="shared" si="5"/>
        <v>44506</v>
      </c>
      <c r="H30" s="112">
        <f t="shared" si="5"/>
        <v>44506</v>
      </c>
      <c r="I30" s="112">
        <f t="shared" si="5"/>
        <v>44506</v>
      </c>
    </row>
    <row r="31" spans="1:9" ht="60" customHeight="1" thickTop="1">
      <c r="A31" s="8" t="s">
        <v>0</v>
      </c>
      <c r="B31" s="33" t="s">
        <v>228</v>
      </c>
      <c r="C31" s="33" t="s">
        <v>152</v>
      </c>
      <c r="D31" s="157" t="s">
        <v>98</v>
      </c>
      <c r="E31" s="157"/>
      <c r="F31" s="36"/>
      <c r="G31" s="157"/>
      <c r="H31" s="157"/>
      <c r="I31" s="36"/>
    </row>
    <row r="32" spans="1:9" ht="60" customHeight="1">
      <c r="A32" s="8" t="s">
        <v>26</v>
      </c>
      <c r="B32" s="9"/>
      <c r="C32" s="9"/>
      <c r="D32" s="34" t="s">
        <v>393</v>
      </c>
      <c r="E32" s="34" t="s">
        <v>335</v>
      </c>
      <c r="F32" s="34" t="s">
        <v>101</v>
      </c>
      <c r="G32" s="166"/>
      <c r="H32" s="166"/>
      <c r="I32" s="9"/>
    </row>
    <row r="33" spans="1:9" ht="60" customHeight="1">
      <c r="A33" s="8" t="s">
        <v>31</v>
      </c>
      <c r="B33" s="34"/>
      <c r="C33" s="9"/>
      <c r="D33" s="9"/>
      <c r="E33" s="34" t="s">
        <v>247</v>
      </c>
      <c r="F33" s="34"/>
      <c r="G33" s="9"/>
      <c r="H33" s="9"/>
      <c r="I33" s="34"/>
    </row>
    <row r="34" spans="1:9" ht="60" customHeight="1" thickBot="1">
      <c r="A34" s="7" t="s">
        <v>27</v>
      </c>
      <c r="B34" s="167" t="s">
        <v>315</v>
      </c>
      <c r="C34" s="167"/>
      <c r="D34" s="167"/>
      <c r="E34" s="167"/>
      <c r="F34" s="167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70" t="str">
        <f>'1 КУРС'!A37:C37</f>
        <v>ДЕКАН</v>
      </c>
      <c r="B37" s="170"/>
      <c r="C37" s="170"/>
      <c r="E37" s="11"/>
      <c r="F37" s="173" t="str">
        <f>'1 КУРС'!F37</f>
        <v>О.А. КОТЛОВСКИЙ</v>
      </c>
      <c r="G37" s="173"/>
      <c r="H37" s="173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9">
    <mergeCell ref="B1:D1"/>
    <mergeCell ref="E1:F1"/>
    <mergeCell ref="B21:F21"/>
    <mergeCell ref="B6:F6"/>
    <mergeCell ref="D12:E12"/>
    <mergeCell ref="G17:H17"/>
    <mergeCell ref="D16:E16"/>
    <mergeCell ref="D11:E11"/>
    <mergeCell ref="D17:E17"/>
    <mergeCell ref="G21:I21"/>
    <mergeCell ref="A37:C37"/>
    <mergeCell ref="G16:I16"/>
    <mergeCell ref="D26:F26"/>
    <mergeCell ref="G18:H18"/>
    <mergeCell ref="G22:H22"/>
    <mergeCell ref="G32:H32"/>
    <mergeCell ref="F37:H37"/>
    <mergeCell ref="G31:H31"/>
    <mergeCell ref="D28:E28"/>
    <mergeCell ref="D31:E31"/>
    <mergeCell ref="G29:H29"/>
    <mergeCell ref="G28:H28"/>
    <mergeCell ref="B34:F34"/>
    <mergeCell ref="A2:F2"/>
    <mergeCell ref="D7:E7"/>
    <mergeCell ref="B13:C13"/>
    <mergeCell ref="G23:H23"/>
    <mergeCell ref="G27:H27"/>
    <mergeCell ref="G26:I26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7"/>
  <sheetViews>
    <sheetView tabSelected="1" view="pageBreakPreview" zoomScale="55" zoomScaleNormal="40" zoomScaleSheetLayoutView="55" zoomScalePageLayoutView="0" workbookViewId="0" topLeftCell="A2">
      <pane ySplit="3" topLeftCell="A5" activePane="bottomLeft" state="frozen"/>
      <selection pane="topLeft" activeCell="A2" sqref="A2"/>
      <selection pane="bottomLeft" activeCell="J7" sqref="J7"/>
    </sheetView>
  </sheetViews>
  <sheetFormatPr defaultColWidth="9.00390625" defaultRowHeight="12.75"/>
  <cols>
    <col min="1" max="1" width="7.375" style="1" customWidth="1"/>
    <col min="2" max="9" width="31.00390625" style="2" customWidth="1"/>
    <col min="10" max="16384" width="9.125" style="6" customWidth="1"/>
  </cols>
  <sheetData>
    <row r="1" spans="1:10" ht="124.5" customHeight="1">
      <c r="A1" s="12"/>
      <c r="B1" s="155" t="s">
        <v>20</v>
      </c>
      <c r="C1" s="155"/>
      <c r="D1" s="155"/>
      <c r="E1" s="155"/>
      <c r="F1" s="155"/>
      <c r="G1" s="155"/>
      <c r="H1" s="153" t="s">
        <v>47</v>
      </c>
      <c r="I1" s="153"/>
      <c r="J1" s="26"/>
    </row>
    <row r="2" spans="1:9" ht="18">
      <c r="A2" s="154" t="str">
        <f>"РАСПИСАНИЕ  3  КУРСА  С  "&amp;TEXT(A4,"ДД. ММ. ГГГГ")&amp;" ПО  "&amp;TEXT(A4+5,"ДД. ММ. ГГГГ")</f>
        <v>РАСПИСАНИЕ  3  КУРСА  С  01. 11. 2021 ПО  06. 11. 2021</v>
      </c>
      <c r="B2" s="154"/>
      <c r="C2" s="154"/>
      <c r="D2" s="154"/>
      <c r="E2" s="154"/>
      <c r="F2" s="154"/>
      <c r="G2" s="154"/>
      <c r="H2" s="154"/>
      <c r="I2" s="154"/>
    </row>
    <row r="3" ht="13.5" thickBot="1"/>
    <row r="4" spans="1:9" ht="21" thickBot="1">
      <c r="A4" s="3">
        <f>'1 КУРС'!A4</f>
        <v>44501</v>
      </c>
      <c r="B4" s="32" t="s">
        <v>1</v>
      </c>
      <c r="C4" s="32" t="s">
        <v>30</v>
      </c>
      <c r="D4" s="32" t="s">
        <v>50</v>
      </c>
      <c r="E4" s="32" t="s">
        <v>23</v>
      </c>
      <c r="F4" s="32" t="s">
        <v>51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44501</v>
      </c>
      <c r="C5" s="5">
        <f t="shared" si="0"/>
        <v>44501</v>
      </c>
      <c r="D5" s="5">
        <f t="shared" si="0"/>
        <v>44501</v>
      </c>
      <c r="E5" s="5">
        <f t="shared" si="0"/>
        <v>44501</v>
      </c>
      <c r="F5" s="5">
        <f t="shared" si="0"/>
        <v>44501</v>
      </c>
      <c r="G5" s="5">
        <f t="shared" si="0"/>
        <v>44501</v>
      </c>
      <c r="H5" s="5">
        <f t="shared" si="0"/>
        <v>44501</v>
      </c>
      <c r="I5" s="5">
        <f t="shared" si="0"/>
        <v>44501</v>
      </c>
    </row>
    <row r="6" spans="1:9" ht="60" customHeight="1" thickTop="1">
      <c r="A6" s="8" t="s">
        <v>0</v>
      </c>
      <c r="B6" s="157" t="s">
        <v>186</v>
      </c>
      <c r="C6" s="157"/>
      <c r="D6" s="157"/>
      <c r="E6" s="33" t="s">
        <v>259</v>
      </c>
      <c r="F6" s="33" t="s">
        <v>273</v>
      </c>
      <c r="G6" s="33" t="s">
        <v>324</v>
      </c>
      <c r="H6" s="33" t="s">
        <v>425</v>
      </c>
      <c r="I6" s="36"/>
    </row>
    <row r="7" spans="1:9" ht="50.25" customHeight="1">
      <c r="A7" s="8" t="s">
        <v>26</v>
      </c>
      <c r="B7" s="156" t="s">
        <v>102</v>
      </c>
      <c r="C7" s="156"/>
      <c r="D7" s="156"/>
      <c r="E7" s="34" t="s">
        <v>439</v>
      </c>
      <c r="F7" s="34" t="s">
        <v>187</v>
      </c>
      <c r="G7" s="156" t="s">
        <v>151</v>
      </c>
      <c r="H7" s="156"/>
      <c r="I7" s="151" t="s">
        <v>394</v>
      </c>
    </row>
    <row r="8" spans="1:9" s="17" customFormat="1" ht="60" customHeight="1">
      <c r="A8" s="8" t="s">
        <v>31</v>
      </c>
      <c r="B8" s="138" t="s">
        <v>61</v>
      </c>
      <c r="C8" s="34" t="s">
        <v>75</v>
      </c>
      <c r="D8" s="34" t="s">
        <v>408</v>
      </c>
      <c r="E8" s="138" t="s">
        <v>61</v>
      </c>
      <c r="F8" s="34" t="s">
        <v>65</v>
      </c>
      <c r="G8" s="177" t="s">
        <v>62</v>
      </c>
      <c r="H8" s="177"/>
      <c r="I8" s="177"/>
    </row>
    <row r="9" spans="1:9" s="15" customFormat="1" ht="60" customHeight="1" thickBot="1">
      <c r="A9" s="7" t="s">
        <v>27</v>
      </c>
      <c r="B9" s="63"/>
      <c r="C9" s="63"/>
      <c r="D9" s="35" t="s">
        <v>105</v>
      </c>
      <c r="E9" s="35" t="s">
        <v>170</v>
      </c>
      <c r="F9" s="35" t="s">
        <v>409</v>
      </c>
      <c r="G9" s="165" t="s">
        <v>130</v>
      </c>
      <c r="H9" s="165"/>
      <c r="I9" s="63"/>
    </row>
    <row r="10" spans="1:9" s="1" customFormat="1" ht="14.25" thickBot="1" thickTop="1">
      <c r="A10" s="27" t="s">
        <v>3</v>
      </c>
      <c r="B10" s="5">
        <f aca="true" t="shared" si="1" ref="B10:I10">$A$4+1</f>
        <v>44502</v>
      </c>
      <c r="C10" s="5">
        <f t="shared" si="1"/>
        <v>44502</v>
      </c>
      <c r="D10" s="5">
        <f t="shared" si="1"/>
        <v>44502</v>
      </c>
      <c r="E10" s="5">
        <f t="shared" si="1"/>
        <v>44502</v>
      </c>
      <c r="F10" s="5">
        <f t="shared" si="1"/>
        <v>44502</v>
      </c>
      <c r="G10" s="13">
        <f t="shared" si="1"/>
        <v>44502</v>
      </c>
      <c r="H10" s="5">
        <f t="shared" si="1"/>
        <v>44502</v>
      </c>
      <c r="I10" s="5">
        <f t="shared" si="1"/>
        <v>44502</v>
      </c>
    </row>
    <row r="11" spans="1:9" ht="60" customHeight="1" thickTop="1">
      <c r="A11" s="118" t="s">
        <v>0</v>
      </c>
      <c r="B11" s="33" t="s">
        <v>412</v>
      </c>
      <c r="C11" s="33" t="s">
        <v>310</v>
      </c>
      <c r="D11" s="33" t="s">
        <v>134</v>
      </c>
      <c r="E11" s="33" t="s">
        <v>401</v>
      </c>
      <c r="F11" s="33" t="s">
        <v>274</v>
      </c>
      <c r="G11" s="157" t="s">
        <v>151</v>
      </c>
      <c r="H11" s="157"/>
      <c r="I11" s="33" t="s">
        <v>426</v>
      </c>
    </row>
    <row r="12" spans="1:9" ht="60" customHeight="1">
      <c r="A12" s="118" t="s">
        <v>26</v>
      </c>
      <c r="B12" s="179" t="s">
        <v>233</v>
      </c>
      <c r="C12" s="179"/>
      <c r="D12" s="179"/>
      <c r="E12" s="179"/>
      <c r="F12" s="179"/>
      <c r="G12" s="34" t="s">
        <v>283</v>
      </c>
      <c r="H12" s="34" t="s">
        <v>282</v>
      </c>
      <c r="I12" s="34" t="s">
        <v>178</v>
      </c>
    </row>
    <row r="13" spans="1:9" ht="60" customHeight="1">
      <c r="A13" s="118" t="s">
        <v>31</v>
      </c>
      <c r="B13" s="34" t="s">
        <v>231</v>
      </c>
      <c r="C13" s="34" t="s">
        <v>359</v>
      </c>
      <c r="D13" s="34" t="s">
        <v>135</v>
      </c>
      <c r="E13" s="34" t="s">
        <v>191</v>
      </c>
      <c r="F13" s="34" t="s">
        <v>215</v>
      </c>
      <c r="G13" s="34" t="s">
        <v>284</v>
      </c>
      <c r="H13" s="34" t="s">
        <v>131</v>
      </c>
      <c r="I13" s="34" t="s">
        <v>109</v>
      </c>
    </row>
    <row r="14" spans="1:9" ht="60" customHeight="1" thickBot="1">
      <c r="A14" s="119" t="s">
        <v>27</v>
      </c>
      <c r="B14" s="35" t="s">
        <v>259</v>
      </c>
      <c r="C14" s="35" t="s">
        <v>205</v>
      </c>
      <c r="D14" s="35" t="s">
        <v>362</v>
      </c>
      <c r="E14" s="35" t="s">
        <v>106</v>
      </c>
      <c r="F14" s="35" t="s">
        <v>402</v>
      </c>
      <c r="G14" s="35" t="s">
        <v>131</v>
      </c>
      <c r="H14" s="35" t="s">
        <v>175</v>
      </c>
      <c r="I14" s="35" t="s">
        <v>110</v>
      </c>
    </row>
    <row r="15" spans="1:9" s="1" customFormat="1" ht="14.25" thickBot="1" thickTop="1">
      <c r="A15" s="27" t="s">
        <v>4</v>
      </c>
      <c r="B15" s="145">
        <f aca="true" t="shared" si="2" ref="B15:I15">$A$4+2</f>
        <v>44503</v>
      </c>
      <c r="C15" s="145">
        <f t="shared" si="2"/>
        <v>44503</v>
      </c>
      <c r="D15" s="145">
        <f t="shared" si="2"/>
        <v>44503</v>
      </c>
      <c r="E15" s="145">
        <f t="shared" si="2"/>
        <v>44503</v>
      </c>
      <c r="F15" s="145">
        <f t="shared" si="2"/>
        <v>44503</v>
      </c>
      <c r="G15" s="145">
        <f t="shared" si="2"/>
        <v>44503</v>
      </c>
      <c r="H15" s="145">
        <f t="shared" si="2"/>
        <v>44503</v>
      </c>
      <c r="I15" s="145">
        <f t="shared" si="2"/>
        <v>44503</v>
      </c>
    </row>
    <row r="16" spans="1:9" ht="60" customHeight="1" thickTop="1">
      <c r="A16" s="8" t="s">
        <v>0</v>
      </c>
      <c r="B16" s="180" t="s">
        <v>232</v>
      </c>
      <c r="C16" s="180"/>
      <c r="D16" s="180"/>
      <c r="E16" s="180"/>
      <c r="F16" s="180"/>
      <c r="G16" s="33" t="s">
        <v>136</v>
      </c>
      <c r="H16" s="33" t="s">
        <v>189</v>
      </c>
      <c r="I16" s="33" t="s">
        <v>286</v>
      </c>
    </row>
    <row r="17" spans="1:9" ht="60" customHeight="1">
      <c r="A17" s="8" t="s">
        <v>26</v>
      </c>
      <c r="B17" s="156" t="s">
        <v>103</v>
      </c>
      <c r="C17" s="156"/>
      <c r="D17" s="156"/>
      <c r="E17" s="34" t="s">
        <v>403</v>
      </c>
      <c r="F17" s="34" t="s">
        <v>216</v>
      </c>
      <c r="G17" s="34" t="s">
        <v>289</v>
      </c>
      <c r="H17" s="34" t="s">
        <v>137</v>
      </c>
      <c r="I17" s="34" t="s">
        <v>193</v>
      </c>
    </row>
    <row r="18" spans="1:9" ht="60" customHeight="1">
      <c r="A18" s="8" t="s">
        <v>31</v>
      </c>
      <c r="B18" s="34" t="s">
        <v>104</v>
      </c>
      <c r="C18" s="34" t="s">
        <v>204</v>
      </c>
      <c r="D18" s="34" t="s">
        <v>367</v>
      </c>
      <c r="E18" s="34" t="s">
        <v>171</v>
      </c>
      <c r="F18" s="34" t="s">
        <v>215</v>
      </c>
      <c r="G18" s="34" t="s">
        <v>336</v>
      </c>
      <c r="H18" s="34" t="s">
        <v>177</v>
      </c>
      <c r="I18" s="34" t="s">
        <v>188</v>
      </c>
    </row>
    <row r="19" spans="1:9" ht="60" customHeight="1" thickBot="1">
      <c r="A19" s="7" t="s">
        <v>27</v>
      </c>
      <c r="B19" s="21"/>
      <c r="C19" s="35" t="s">
        <v>293</v>
      </c>
      <c r="D19" s="21"/>
      <c r="E19" s="35" t="s">
        <v>170</v>
      </c>
      <c r="F19" s="21"/>
      <c r="G19" s="35"/>
      <c r="H19" s="35" t="s">
        <v>316</v>
      </c>
      <c r="I19" s="35" t="s">
        <v>112</v>
      </c>
    </row>
    <row r="20" spans="1:9" s="1" customFormat="1" ht="14.25" thickBot="1" thickTop="1">
      <c r="A20" s="27" t="s">
        <v>5</v>
      </c>
      <c r="B20" s="24">
        <f aca="true" t="shared" si="3" ref="B20:I20">$A$4+3</f>
        <v>44504</v>
      </c>
      <c r="C20" s="24">
        <f t="shared" si="3"/>
        <v>44504</v>
      </c>
      <c r="D20" s="24">
        <f t="shared" si="3"/>
        <v>44504</v>
      </c>
      <c r="E20" s="24">
        <f t="shared" si="3"/>
        <v>44504</v>
      </c>
      <c r="F20" s="24">
        <f t="shared" si="3"/>
        <v>44504</v>
      </c>
      <c r="G20" s="25">
        <f t="shared" si="3"/>
        <v>44504</v>
      </c>
      <c r="H20" s="24">
        <f t="shared" si="3"/>
        <v>44504</v>
      </c>
      <c r="I20" s="24">
        <f t="shared" si="3"/>
        <v>44504</v>
      </c>
    </row>
    <row r="21" spans="1:9" ht="60" customHeight="1" thickTop="1">
      <c r="A21" s="8" t="s">
        <v>0</v>
      </c>
      <c r="B21" s="33" t="s">
        <v>410</v>
      </c>
      <c r="C21" s="33" t="s">
        <v>134</v>
      </c>
      <c r="D21" s="36"/>
      <c r="E21" s="157" t="s">
        <v>172</v>
      </c>
      <c r="F21" s="157"/>
      <c r="G21" s="33" t="s">
        <v>434</v>
      </c>
      <c r="H21" s="33" t="s">
        <v>317</v>
      </c>
      <c r="I21" s="33" t="s">
        <v>287</v>
      </c>
    </row>
    <row r="22" spans="1:9" ht="60" customHeight="1">
      <c r="A22" s="8" t="s">
        <v>26</v>
      </c>
      <c r="B22" s="34" t="s">
        <v>134</v>
      </c>
      <c r="C22" s="34" t="s">
        <v>140</v>
      </c>
      <c r="D22" s="34" t="s">
        <v>259</v>
      </c>
      <c r="E22" s="34" t="s">
        <v>411</v>
      </c>
      <c r="F22" s="34" t="s">
        <v>171</v>
      </c>
      <c r="G22" s="10" t="s">
        <v>372</v>
      </c>
      <c r="H22" s="34" t="s">
        <v>300</v>
      </c>
      <c r="I22" s="34" t="s">
        <v>373</v>
      </c>
    </row>
    <row r="23" spans="1:9" ht="60" customHeight="1">
      <c r="A23" s="8" t="s">
        <v>31</v>
      </c>
      <c r="B23" s="138" t="s">
        <v>61</v>
      </c>
      <c r="C23" s="34" t="s">
        <v>75</v>
      </c>
      <c r="D23" s="34" t="s">
        <v>185</v>
      </c>
      <c r="E23" s="138" t="s">
        <v>61</v>
      </c>
      <c r="F23" s="34" t="s">
        <v>65</v>
      </c>
      <c r="G23" s="177" t="s">
        <v>62</v>
      </c>
      <c r="H23" s="177"/>
      <c r="I23" s="177"/>
    </row>
    <row r="24" spans="1:9" ht="60" customHeight="1" thickBot="1">
      <c r="A24" s="7" t="s">
        <v>27</v>
      </c>
      <c r="B24" s="35" t="s">
        <v>150</v>
      </c>
      <c r="C24" s="35" t="s">
        <v>412</v>
      </c>
      <c r="D24" s="35" t="s">
        <v>104</v>
      </c>
      <c r="E24" s="35" t="s">
        <v>106</v>
      </c>
      <c r="F24" s="35" t="s">
        <v>191</v>
      </c>
      <c r="G24" s="165" t="s">
        <v>173</v>
      </c>
      <c r="H24" s="165"/>
      <c r="I24" s="35" t="s">
        <v>128</v>
      </c>
    </row>
    <row r="25" spans="1:9" s="1" customFormat="1" ht="14.25" thickBot="1" thickTop="1">
      <c r="A25" s="27" t="s">
        <v>6</v>
      </c>
      <c r="B25" s="24">
        <f aca="true" t="shared" si="4" ref="B25:I25">$A$4+4</f>
        <v>44505</v>
      </c>
      <c r="C25" s="24">
        <f t="shared" si="4"/>
        <v>44505</v>
      </c>
      <c r="D25" s="24">
        <f t="shared" si="4"/>
        <v>44505</v>
      </c>
      <c r="E25" s="24">
        <f t="shared" si="4"/>
        <v>44505</v>
      </c>
      <c r="F25" s="24">
        <f t="shared" si="4"/>
        <v>44505</v>
      </c>
      <c r="G25" s="25">
        <f t="shared" si="4"/>
        <v>44505</v>
      </c>
      <c r="H25" s="24">
        <f t="shared" si="4"/>
        <v>44505</v>
      </c>
      <c r="I25" s="24">
        <f t="shared" si="4"/>
        <v>44505</v>
      </c>
    </row>
    <row r="26" spans="1:9" ht="60" customHeight="1" thickTop="1">
      <c r="A26" s="8" t="s">
        <v>0</v>
      </c>
      <c r="B26" s="33" t="s">
        <v>381</v>
      </c>
      <c r="C26" s="33" t="s">
        <v>220</v>
      </c>
      <c r="D26" s="33" t="s">
        <v>260</v>
      </c>
      <c r="E26" s="157" t="s">
        <v>172</v>
      </c>
      <c r="F26" s="157"/>
      <c r="G26" s="33" t="s">
        <v>302</v>
      </c>
      <c r="H26" s="33" t="s">
        <v>303</v>
      </c>
      <c r="I26" s="33" t="s">
        <v>110</v>
      </c>
    </row>
    <row r="27" spans="1:9" ht="60" customHeight="1">
      <c r="A27" s="8" t="s">
        <v>26</v>
      </c>
      <c r="B27" s="34" t="s">
        <v>140</v>
      </c>
      <c r="C27" s="34" t="s">
        <v>204</v>
      </c>
      <c r="D27" s="34" t="s">
        <v>383</v>
      </c>
      <c r="E27" s="156" t="s">
        <v>107</v>
      </c>
      <c r="F27" s="156"/>
      <c r="G27" s="34" t="s">
        <v>200</v>
      </c>
      <c r="H27" s="34" t="s">
        <v>219</v>
      </c>
      <c r="I27" s="34" t="s">
        <v>111</v>
      </c>
    </row>
    <row r="28" spans="1:9" ht="60" customHeight="1">
      <c r="A28" s="8" t="s">
        <v>31</v>
      </c>
      <c r="B28" s="156" t="s">
        <v>225</v>
      </c>
      <c r="C28" s="156"/>
      <c r="D28" s="156"/>
      <c r="E28" s="34" t="s">
        <v>413</v>
      </c>
      <c r="F28" s="34" t="s">
        <v>385</v>
      </c>
      <c r="G28" s="34" t="s">
        <v>299</v>
      </c>
      <c r="H28" s="34" t="s">
        <v>309</v>
      </c>
      <c r="I28" s="9" t="s">
        <v>257</v>
      </c>
    </row>
    <row r="29" spans="1:9" ht="60" customHeight="1" thickBot="1">
      <c r="A29" s="7" t="s">
        <v>27</v>
      </c>
      <c r="B29" s="35" t="s">
        <v>204</v>
      </c>
      <c r="C29" s="35" t="s">
        <v>235</v>
      </c>
      <c r="D29" s="35" t="s">
        <v>127</v>
      </c>
      <c r="E29" s="21"/>
      <c r="F29" s="35" t="s">
        <v>327</v>
      </c>
      <c r="G29" s="35" t="s">
        <v>309</v>
      </c>
      <c r="H29" s="35" t="s">
        <v>108</v>
      </c>
      <c r="I29" s="21"/>
    </row>
    <row r="30" spans="1:9" s="1" customFormat="1" ht="14.25" thickBot="1" thickTop="1">
      <c r="A30" s="27" t="s">
        <v>7</v>
      </c>
      <c r="B30" s="24">
        <f aca="true" t="shared" si="5" ref="B30:I30">$A$4+5</f>
        <v>44506</v>
      </c>
      <c r="C30" s="24">
        <f t="shared" si="5"/>
        <v>44506</v>
      </c>
      <c r="D30" s="24">
        <f t="shared" si="5"/>
        <v>44506</v>
      </c>
      <c r="E30" s="24">
        <f t="shared" si="5"/>
        <v>44506</v>
      </c>
      <c r="F30" s="24">
        <f t="shared" si="5"/>
        <v>44506</v>
      </c>
      <c r="G30" s="25">
        <f t="shared" si="5"/>
        <v>44506</v>
      </c>
      <c r="H30" s="24">
        <f t="shared" si="5"/>
        <v>44506</v>
      </c>
      <c r="I30" s="24">
        <f t="shared" si="5"/>
        <v>44506</v>
      </c>
    </row>
    <row r="31" spans="1:9" ht="60" customHeight="1" thickTop="1">
      <c r="A31" s="8" t="s">
        <v>0</v>
      </c>
      <c r="B31" s="33" t="s">
        <v>140</v>
      </c>
      <c r="C31" s="33" t="s">
        <v>414</v>
      </c>
      <c r="D31" s="36"/>
      <c r="E31" s="33" t="s">
        <v>248</v>
      </c>
      <c r="F31" s="33" t="s">
        <v>326</v>
      </c>
      <c r="G31" s="157" t="s">
        <v>256</v>
      </c>
      <c r="H31" s="157"/>
      <c r="I31" s="34" t="s">
        <v>179</v>
      </c>
    </row>
    <row r="32" spans="1:9" ht="60" customHeight="1">
      <c r="A32" s="8" t="s">
        <v>26</v>
      </c>
      <c r="B32" s="156" t="s">
        <v>169</v>
      </c>
      <c r="C32" s="156"/>
      <c r="D32" s="156"/>
      <c r="E32" s="34" t="s">
        <v>333</v>
      </c>
      <c r="F32" s="34" t="s">
        <v>402</v>
      </c>
      <c r="G32" s="156" t="s">
        <v>174</v>
      </c>
      <c r="H32" s="156"/>
      <c r="I32" s="34" t="s">
        <v>230</v>
      </c>
    </row>
    <row r="33" spans="1:9" ht="60" customHeight="1">
      <c r="A33" s="8" t="s">
        <v>31</v>
      </c>
      <c r="B33" s="9"/>
      <c r="C33" s="34" t="s">
        <v>241</v>
      </c>
      <c r="D33" s="34" t="s">
        <v>297</v>
      </c>
      <c r="F33" s="34" t="s">
        <v>415</v>
      </c>
      <c r="G33" s="34" t="s">
        <v>328</v>
      </c>
      <c r="H33" s="9" t="s">
        <v>176</v>
      </c>
      <c r="I33" s="34" t="s">
        <v>343</v>
      </c>
    </row>
    <row r="34" spans="1:9" ht="60" customHeight="1" thickBot="1">
      <c r="A34" s="7" t="s">
        <v>27</v>
      </c>
      <c r="B34" s="150" t="s">
        <v>318</v>
      </c>
      <c r="C34" s="21"/>
      <c r="D34" s="35"/>
      <c r="E34" s="150" t="s">
        <v>318</v>
      </c>
      <c r="F34" s="21"/>
      <c r="G34" s="178" t="s">
        <v>319</v>
      </c>
      <c r="H34" s="178"/>
      <c r="I34" s="178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70" t="str">
        <f>'1 КУРС'!A37:C37</f>
        <v>ДЕКАН</v>
      </c>
      <c r="B37" s="170"/>
      <c r="C37" s="170"/>
      <c r="D37" s="11"/>
      <c r="I37" s="31" t="str">
        <f>'1 КУРС'!F37</f>
        <v>О.А. КОТЛОВСКИЙ</v>
      </c>
      <c r="K37" s="2"/>
    </row>
  </sheetData>
  <sheetProtection/>
  <mergeCells count="23">
    <mergeCell ref="B1:G1"/>
    <mergeCell ref="G23:I23"/>
    <mergeCell ref="B28:D28"/>
    <mergeCell ref="H1:I1"/>
    <mergeCell ref="G7:H7"/>
    <mergeCell ref="B7:D7"/>
    <mergeCell ref="G34:I34"/>
    <mergeCell ref="A37:C37"/>
    <mergeCell ref="B12:F12"/>
    <mergeCell ref="E21:F21"/>
    <mergeCell ref="G24:H24"/>
    <mergeCell ref="E26:F26"/>
    <mergeCell ref="B32:D32"/>
    <mergeCell ref="B17:D17"/>
    <mergeCell ref="B16:F16"/>
    <mergeCell ref="G31:H31"/>
    <mergeCell ref="G32:H32"/>
    <mergeCell ref="E27:F27"/>
    <mergeCell ref="A2:I2"/>
    <mergeCell ref="G8:I8"/>
    <mergeCell ref="G11:H11"/>
    <mergeCell ref="G9:H9"/>
    <mergeCell ref="B6:D6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55" zoomScaleNormal="40" zoomScaleSheetLayoutView="55" zoomScalePageLayoutView="0" workbookViewId="0" topLeftCell="A1">
      <selection activeCell="D13" sqref="D13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55" t="s">
        <v>20</v>
      </c>
      <c r="C1" s="155"/>
      <c r="D1" s="155"/>
      <c r="E1" s="155"/>
      <c r="G1" s="181" t="s">
        <v>47</v>
      </c>
      <c r="H1" s="181"/>
      <c r="I1" s="46"/>
    </row>
    <row r="2" spans="1:9" ht="18">
      <c r="A2" s="154" t="str">
        <f>"РАСПИСАНИЕ  4 и 5  КУРСОВ  С  "&amp;TEXT(A4,"ДД. ММ. ГГГГ")&amp;" ПО  "&amp;TEXT(A4+5,"ДД. ММ. ГГГГ")</f>
        <v>РАСПИСАНИЕ  4 и 5  КУРСОВ  С  01. 11. 2021 ПО  06. 11. 2021</v>
      </c>
      <c r="B2" s="154"/>
      <c r="C2" s="154"/>
      <c r="D2" s="154"/>
      <c r="E2" s="154"/>
      <c r="F2" s="154"/>
      <c r="G2" s="45"/>
      <c r="H2" s="45"/>
      <c r="I2" s="45"/>
    </row>
    <row r="3" ht="13.5" thickBot="1"/>
    <row r="4" spans="1:9" ht="21" thickBot="1">
      <c r="A4" s="3">
        <f>'1 КУРС'!A4</f>
        <v>44501</v>
      </c>
      <c r="B4" s="32" t="s">
        <v>14</v>
      </c>
      <c r="C4" s="32" t="s">
        <v>52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44501</v>
      </c>
      <c r="C5" s="5">
        <f t="shared" si="0"/>
        <v>44501</v>
      </c>
      <c r="D5" s="5">
        <f t="shared" si="0"/>
        <v>44501</v>
      </c>
      <c r="E5" s="5">
        <f t="shared" si="0"/>
        <v>44501</v>
      </c>
      <c r="F5" s="5">
        <f t="shared" si="0"/>
        <v>44501</v>
      </c>
      <c r="G5" s="5">
        <f t="shared" si="0"/>
        <v>44501</v>
      </c>
      <c r="H5" s="5">
        <f t="shared" si="0"/>
        <v>44501</v>
      </c>
      <c r="I5" s="5">
        <f t="shared" si="0"/>
        <v>44501</v>
      </c>
    </row>
    <row r="6" spans="1:9" s="6" customFormat="1" ht="60" customHeight="1" thickTop="1">
      <c r="A6" s="8" t="s">
        <v>0</v>
      </c>
      <c r="B6" s="157" t="s">
        <v>417</v>
      </c>
      <c r="C6" s="183"/>
      <c r="D6" s="147"/>
      <c r="E6" s="36" t="s">
        <v>330</v>
      </c>
      <c r="F6" s="36" t="s">
        <v>263</v>
      </c>
      <c r="G6" s="33" t="s">
        <v>221</v>
      </c>
      <c r="H6" s="33" t="s">
        <v>197</v>
      </c>
      <c r="I6" s="48"/>
    </row>
    <row r="7" spans="1:9" s="6" customFormat="1" ht="60" customHeight="1">
      <c r="A7" s="8" t="s">
        <v>26</v>
      </c>
      <c r="B7" s="34" t="s">
        <v>114</v>
      </c>
      <c r="C7" s="34" t="s">
        <v>265</v>
      </c>
      <c r="D7" s="34" t="s">
        <v>440</v>
      </c>
      <c r="E7" s="34" t="s">
        <v>250</v>
      </c>
      <c r="F7" s="34" t="s">
        <v>308</v>
      </c>
      <c r="G7" s="34" t="s">
        <v>223</v>
      </c>
      <c r="H7" s="34" t="s">
        <v>346</v>
      </c>
      <c r="I7" s="47"/>
    </row>
    <row r="8" spans="1:9" s="6" customFormat="1" ht="60" customHeight="1">
      <c r="A8" s="8" t="s">
        <v>31</v>
      </c>
      <c r="B8" s="156" t="s">
        <v>348</v>
      </c>
      <c r="C8" s="156"/>
      <c r="D8" s="34" t="s">
        <v>435</v>
      </c>
      <c r="E8" s="34" t="s">
        <v>278</v>
      </c>
      <c r="F8" s="34" t="s">
        <v>347</v>
      </c>
      <c r="G8" s="34" t="s">
        <v>227</v>
      </c>
      <c r="H8" s="34" t="s">
        <v>126</v>
      </c>
      <c r="I8" s="10"/>
    </row>
    <row r="9" spans="1:9" ht="60" customHeight="1" thickBot="1">
      <c r="A9" s="7" t="s">
        <v>27</v>
      </c>
      <c r="B9" s="165" t="s">
        <v>113</v>
      </c>
      <c r="C9" s="165"/>
      <c r="D9" s="35" t="s">
        <v>320</v>
      </c>
      <c r="E9" s="35" t="s">
        <v>182</v>
      </c>
      <c r="F9" s="35" t="s">
        <v>280</v>
      </c>
      <c r="G9" s="35" t="s">
        <v>420</v>
      </c>
      <c r="H9" s="35"/>
      <c r="I9" s="21"/>
    </row>
    <row r="10" spans="1:9" ht="14.25" thickBot="1" thickTop="1">
      <c r="A10" s="27" t="s">
        <v>3</v>
      </c>
      <c r="B10" s="5">
        <f aca="true" t="shared" si="1" ref="B10:G10">$A$4+1</f>
        <v>44502</v>
      </c>
      <c r="C10" s="5">
        <f t="shared" si="1"/>
        <v>44502</v>
      </c>
      <c r="D10" s="5">
        <f t="shared" si="1"/>
        <v>44502</v>
      </c>
      <c r="E10" s="5">
        <f t="shared" si="1"/>
        <v>44502</v>
      </c>
      <c r="F10" s="5">
        <f t="shared" si="1"/>
        <v>44502</v>
      </c>
      <c r="G10" s="5">
        <f t="shared" si="1"/>
        <v>44502</v>
      </c>
      <c r="H10" s="5">
        <f>$A$4+1</f>
        <v>44502</v>
      </c>
      <c r="I10" s="5">
        <f>$A$4+1</f>
        <v>44502</v>
      </c>
    </row>
    <row r="11" spans="1:9" ht="60" customHeight="1" thickTop="1">
      <c r="A11" s="8" t="s">
        <v>0</v>
      </c>
      <c r="B11" s="157" t="s">
        <v>351</v>
      </c>
      <c r="C11" s="157"/>
      <c r="D11" s="157"/>
      <c r="E11" s="157" t="s">
        <v>350</v>
      </c>
      <c r="F11" s="157"/>
      <c r="G11" s="33" t="s">
        <v>183</v>
      </c>
      <c r="H11" s="33" t="s">
        <v>213</v>
      </c>
      <c r="I11" s="48"/>
    </row>
    <row r="12" spans="1:9" ht="60" customHeight="1">
      <c r="A12" s="8" t="s">
        <v>26</v>
      </c>
      <c r="B12" s="34" t="s">
        <v>115</v>
      </c>
      <c r="C12" s="34" t="s">
        <v>114</v>
      </c>
      <c r="D12" s="34" t="s">
        <v>441</v>
      </c>
      <c r="E12" s="34" t="s">
        <v>355</v>
      </c>
      <c r="F12" s="34" t="s">
        <v>183</v>
      </c>
      <c r="G12" s="34" t="s">
        <v>281</v>
      </c>
      <c r="H12" s="34" t="s">
        <v>356</v>
      </c>
      <c r="I12" s="47"/>
    </row>
    <row r="13" spans="1:9" ht="60" customHeight="1">
      <c r="A13" s="8" t="s">
        <v>31</v>
      </c>
      <c r="B13" s="34" t="s">
        <v>358</v>
      </c>
      <c r="C13" s="34" t="s">
        <v>181</v>
      </c>
      <c r="D13" s="34" t="s">
        <v>285</v>
      </c>
      <c r="E13" s="182" t="s">
        <v>63</v>
      </c>
      <c r="F13" s="182"/>
      <c r="G13" s="182"/>
      <c r="H13" s="9"/>
      <c r="I13" s="10"/>
    </row>
    <row r="14" spans="1:9" ht="60" customHeight="1" thickBot="1">
      <c r="A14" s="7" t="s">
        <v>27</v>
      </c>
      <c r="B14" s="165" t="s">
        <v>275</v>
      </c>
      <c r="C14" s="165"/>
      <c r="D14" s="35" t="s">
        <v>361</v>
      </c>
      <c r="E14" s="35" t="s">
        <v>198</v>
      </c>
      <c r="F14" s="35" t="s">
        <v>419</v>
      </c>
      <c r="G14" s="35" t="s">
        <v>271</v>
      </c>
      <c r="H14" s="21"/>
      <c r="I14" s="21"/>
    </row>
    <row r="15" spans="1:9" ht="14.25" thickBot="1" thickTop="1">
      <c r="A15" s="27" t="s">
        <v>4</v>
      </c>
      <c r="B15" s="5">
        <f aca="true" t="shared" si="2" ref="B15:I15">$A$4+2</f>
        <v>44503</v>
      </c>
      <c r="C15" s="5">
        <f t="shared" si="2"/>
        <v>44503</v>
      </c>
      <c r="D15" s="5">
        <f t="shared" si="2"/>
        <v>44503</v>
      </c>
      <c r="E15" s="5">
        <f t="shared" si="2"/>
        <v>44503</v>
      </c>
      <c r="F15" s="5">
        <f t="shared" si="2"/>
        <v>44503</v>
      </c>
      <c r="G15" s="5">
        <f t="shared" si="2"/>
        <v>44503</v>
      </c>
      <c r="H15" s="5">
        <f t="shared" si="2"/>
        <v>44503</v>
      </c>
      <c r="I15" s="5">
        <f t="shared" si="2"/>
        <v>44503</v>
      </c>
    </row>
    <row r="16" spans="1:9" ht="60" customHeight="1" thickTop="1">
      <c r="A16" s="8" t="s">
        <v>0</v>
      </c>
      <c r="B16" s="157" t="s">
        <v>210</v>
      </c>
      <c r="C16" s="157"/>
      <c r="D16" s="33"/>
      <c r="E16" s="33" t="s">
        <v>270</v>
      </c>
      <c r="F16" s="33" t="s">
        <v>288</v>
      </c>
      <c r="G16" s="33" t="s">
        <v>258</v>
      </c>
      <c r="H16" s="33" t="s">
        <v>213</v>
      </c>
      <c r="I16" s="48"/>
    </row>
    <row r="17" spans="1:9" ht="60" customHeight="1">
      <c r="A17" s="8" t="s">
        <v>26</v>
      </c>
      <c r="B17" s="156" t="s">
        <v>311</v>
      </c>
      <c r="C17" s="156"/>
      <c r="D17" s="34" t="s">
        <v>144</v>
      </c>
      <c r="E17" s="156" t="s">
        <v>117</v>
      </c>
      <c r="F17" s="156"/>
      <c r="G17" s="34" t="s">
        <v>214</v>
      </c>
      <c r="H17" s="34" t="s">
        <v>199</v>
      </c>
      <c r="I17" s="47"/>
    </row>
    <row r="18" spans="1:20" ht="60" customHeight="1">
      <c r="A18" s="8" t="s">
        <v>31</v>
      </c>
      <c r="B18" s="156" t="s">
        <v>116</v>
      </c>
      <c r="C18" s="156"/>
      <c r="D18" s="156"/>
      <c r="E18" s="34" t="s">
        <v>290</v>
      </c>
      <c r="F18" s="34" t="s">
        <v>279</v>
      </c>
      <c r="G18" s="34" t="s">
        <v>122</v>
      </c>
      <c r="H18" s="9" t="s">
        <v>124</v>
      </c>
      <c r="I18" s="10"/>
      <c r="T18" s="1" t="s">
        <v>46</v>
      </c>
    </row>
    <row r="19" spans="1:9" ht="60" customHeight="1" thickBot="1">
      <c r="A19" s="7" t="s">
        <v>27</v>
      </c>
      <c r="B19" s="165" t="s">
        <v>323</v>
      </c>
      <c r="C19" s="165"/>
      <c r="D19" s="35" t="s">
        <v>338</v>
      </c>
      <c r="E19" s="21" t="s">
        <v>432</v>
      </c>
      <c r="F19" s="35" t="s">
        <v>138</v>
      </c>
      <c r="G19" s="35" t="s">
        <v>421</v>
      </c>
      <c r="H19" s="21"/>
      <c r="I19" s="21"/>
    </row>
    <row r="20" spans="1:9" ht="14.25" thickBot="1" thickTop="1">
      <c r="A20" s="27" t="s">
        <v>5</v>
      </c>
      <c r="B20" s="5">
        <f aca="true" t="shared" si="3" ref="B20:G20">$A$4+3</f>
        <v>44504</v>
      </c>
      <c r="C20" s="5">
        <f t="shared" si="3"/>
        <v>44504</v>
      </c>
      <c r="D20" s="5">
        <f t="shared" si="3"/>
        <v>44504</v>
      </c>
      <c r="E20" s="5">
        <f t="shared" si="3"/>
        <v>44504</v>
      </c>
      <c r="F20" s="5">
        <f t="shared" si="3"/>
        <v>44504</v>
      </c>
      <c r="G20" s="5">
        <f t="shared" si="3"/>
        <v>44504</v>
      </c>
      <c r="H20" s="5">
        <f>$A$4+3</f>
        <v>44504</v>
      </c>
      <c r="I20" s="5">
        <f>$A$4+3</f>
        <v>44504</v>
      </c>
    </row>
    <row r="21" spans="1:9" ht="60" customHeight="1" thickTop="1">
      <c r="A21" s="8" t="s">
        <v>0</v>
      </c>
      <c r="B21" s="184" t="s">
        <v>370</v>
      </c>
      <c r="C21" s="184"/>
      <c r="D21" s="184"/>
      <c r="E21" s="184"/>
      <c r="F21" s="184"/>
      <c r="G21" s="184"/>
      <c r="H21" s="33" t="s">
        <v>272</v>
      </c>
      <c r="I21" s="48"/>
    </row>
    <row r="22" spans="1:9" ht="60" customHeight="1">
      <c r="A22" s="8" t="s">
        <v>26</v>
      </c>
      <c r="B22" s="156" t="s">
        <v>374</v>
      </c>
      <c r="C22" s="156"/>
      <c r="D22" s="34" t="s">
        <v>269</v>
      </c>
      <c r="E22" s="34" t="s">
        <v>118</v>
      </c>
      <c r="F22" s="34" t="s">
        <v>182</v>
      </c>
      <c r="G22" s="34" t="s">
        <v>296</v>
      </c>
      <c r="H22" s="34" t="s">
        <v>190</v>
      </c>
      <c r="I22" s="47"/>
    </row>
    <row r="23" spans="1:9" ht="60" customHeight="1">
      <c r="A23" s="8" t="s">
        <v>31</v>
      </c>
      <c r="B23" s="34" t="s">
        <v>325</v>
      </c>
      <c r="C23" s="34" t="s">
        <v>375</v>
      </c>
      <c r="D23" s="34" t="s">
        <v>436</v>
      </c>
      <c r="E23" s="9" t="s">
        <v>254</v>
      </c>
      <c r="F23" s="34" t="s">
        <v>332</v>
      </c>
      <c r="G23" s="34" t="s">
        <v>296</v>
      </c>
      <c r="H23" s="34" t="s">
        <v>125</v>
      </c>
      <c r="I23" s="10"/>
    </row>
    <row r="24" spans="1:9" ht="60" customHeight="1" thickBot="1">
      <c r="A24" s="7" t="s">
        <v>27</v>
      </c>
      <c r="B24" s="21"/>
      <c r="C24" s="35" t="s">
        <v>325</v>
      </c>
      <c r="D24" s="35" t="s">
        <v>404</v>
      </c>
      <c r="E24" s="21" t="s">
        <v>331</v>
      </c>
      <c r="F24" s="35" t="s">
        <v>337</v>
      </c>
      <c r="G24" s="35" t="s">
        <v>182</v>
      </c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44505</v>
      </c>
      <c r="C25" s="24">
        <f t="shared" si="4"/>
        <v>44505</v>
      </c>
      <c r="D25" s="24">
        <f t="shared" si="4"/>
        <v>44505</v>
      </c>
      <c r="E25" s="24">
        <f t="shared" si="4"/>
        <v>44505</v>
      </c>
      <c r="F25" s="24">
        <f t="shared" si="4"/>
        <v>44505</v>
      </c>
      <c r="G25" s="24">
        <f t="shared" si="4"/>
        <v>44505</v>
      </c>
      <c r="H25" s="24">
        <f>$A$4+4</f>
        <v>44505</v>
      </c>
      <c r="I25" s="5">
        <f>$A$4+4</f>
        <v>44505</v>
      </c>
    </row>
    <row r="26" spans="1:9" ht="60" customHeight="1" thickTop="1">
      <c r="A26" s="8" t="s">
        <v>0</v>
      </c>
      <c r="B26" s="157" t="s">
        <v>382</v>
      </c>
      <c r="C26" s="157"/>
      <c r="D26" s="157"/>
      <c r="E26" s="33" t="s">
        <v>322</v>
      </c>
      <c r="F26" s="33" t="s">
        <v>418</v>
      </c>
      <c r="G26" s="33" t="s">
        <v>405</v>
      </c>
      <c r="H26" s="33" t="s">
        <v>192</v>
      </c>
      <c r="I26" s="48"/>
    </row>
    <row r="27" spans="1:9" ht="60" customHeight="1">
      <c r="A27" s="8" t="s">
        <v>26</v>
      </c>
      <c r="B27" s="34" t="s">
        <v>181</v>
      </c>
      <c r="C27" s="34" t="s">
        <v>222</v>
      </c>
      <c r="D27" s="34" t="s">
        <v>329</v>
      </c>
      <c r="E27" s="34" t="s">
        <v>262</v>
      </c>
      <c r="F27" s="34" t="s">
        <v>120</v>
      </c>
      <c r="G27" s="34" t="s">
        <v>264</v>
      </c>
      <c r="H27" s="34" t="s">
        <v>201</v>
      </c>
      <c r="I27" s="47"/>
    </row>
    <row r="28" spans="1:9" ht="60" customHeight="1">
      <c r="A28" s="8" t="s">
        <v>31</v>
      </c>
      <c r="B28" s="156" t="s">
        <v>180</v>
      </c>
      <c r="C28" s="156"/>
      <c r="D28" s="34" t="s">
        <v>212</v>
      </c>
      <c r="E28" s="34" t="s">
        <v>388</v>
      </c>
      <c r="F28" s="34" t="s">
        <v>119</v>
      </c>
      <c r="G28" s="34" t="s">
        <v>387</v>
      </c>
      <c r="H28" s="34" t="s">
        <v>123</v>
      </c>
      <c r="I28" s="10"/>
    </row>
    <row r="29" spans="1:9" ht="60" customHeight="1" thickBot="1">
      <c r="A29" s="7" t="s">
        <v>27</v>
      </c>
      <c r="B29" s="165" t="s">
        <v>307</v>
      </c>
      <c r="C29" s="165"/>
      <c r="D29" s="35" t="s">
        <v>321</v>
      </c>
      <c r="E29" s="35" t="s">
        <v>431</v>
      </c>
      <c r="F29" s="148" t="s">
        <v>391</v>
      </c>
      <c r="G29" s="35" t="s">
        <v>121</v>
      </c>
      <c r="H29" s="35" t="s">
        <v>126</v>
      </c>
      <c r="I29" s="21"/>
    </row>
    <row r="30" spans="1:9" ht="14.25" thickBot="1" thickTop="1">
      <c r="A30" s="27" t="s">
        <v>7</v>
      </c>
      <c r="B30" s="24">
        <f aca="true" t="shared" si="5" ref="B30:G30">$A$4+5</f>
        <v>44506</v>
      </c>
      <c r="C30" s="24">
        <f t="shared" si="5"/>
        <v>44506</v>
      </c>
      <c r="D30" s="24">
        <f t="shared" si="5"/>
        <v>44506</v>
      </c>
      <c r="E30" s="24">
        <f t="shared" si="5"/>
        <v>44506</v>
      </c>
      <c r="F30" s="24">
        <f>$A$4+5</f>
        <v>44506</v>
      </c>
      <c r="G30" s="24">
        <f t="shared" si="5"/>
        <v>44506</v>
      </c>
      <c r="H30" s="24">
        <f>$A$4+5</f>
        <v>44506</v>
      </c>
      <c r="I30" s="24">
        <f>$A$4+5</f>
        <v>44506</v>
      </c>
    </row>
    <row r="31" spans="1:9" ht="60" customHeight="1" thickTop="1">
      <c r="A31" s="8" t="s">
        <v>0</v>
      </c>
      <c r="B31" s="36"/>
      <c r="C31" s="36"/>
      <c r="D31" s="36"/>
      <c r="E31" s="36"/>
      <c r="F31" s="36"/>
      <c r="G31" s="36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9"/>
      <c r="G32" s="9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9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21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70" t="str">
        <f>'1 КУРС'!A37:C37</f>
        <v>ДЕКАН</v>
      </c>
      <c r="B37" s="170"/>
      <c r="C37" s="170"/>
      <c r="D37" s="170"/>
      <c r="E37" s="2"/>
      <c r="H37" s="31" t="str">
        <f>'1 КУРС'!F37</f>
        <v>О.А. КОТЛОВСКИЙ</v>
      </c>
      <c r="J37" s="11"/>
    </row>
  </sheetData>
  <sheetProtection/>
  <mergeCells count="21">
    <mergeCell ref="A37:D37"/>
    <mergeCell ref="B9:C9"/>
    <mergeCell ref="B18:D18"/>
    <mergeCell ref="B17:C17"/>
    <mergeCell ref="B19:C19"/>
    <mergeCell ref="B29:C29"/>
    <mergeCell ref="B22:C22"/>
    <mergeCell ref="E17:F17"/>
    <mergeCell ref="E11:F11"/>
    <mergeCell ref="B8:C8"/>
    <mergeCell ref="B6:C6"/>
    <mergeCell ref="B21:G21"/>
    <mergeCell ref="B28:C28"/>
    <mergeCell ref="B11:D11"/>
    <mergeCell ref="B26:D26"/>
    <mergeCell ref="B1:E1"/>
    <mergeCell ref="G1:H1"/>
    <mergeCell ref="E13:G13"/>
    <mergeCell ref="B14:C14"/>
    <mergeCell ref="B16:C16"/>
    <mergeCell ref="A2:F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37"/>
  <sheetViews>
    <sheetView view="pageBreakPreview" zoomScale="55" zoomScaleNormal="40" zoomScaleSheetLayoutView="55" zoomScalePageLayoutView="0" workbookViewId="0" topLeftCell="A25">
      <selection activeCell="N28" sqref="N28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185" t="s">
        <v>28</v>
      </c>
      <c r="B1" s="185"/>
      <c r="C1" s="66" t="s">
        <v>47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01. 11. 2021 ПО  06. 11. 2021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44501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44501</v>
      </c>
      <c r="C5" s="50">
        <f t="shared" si="0"/>
        <v>44501</v>
      </c>
      <c r="D5" s="50">
        <f t="shared" si="0"/>
        <v>44501</v>
      </c>
      <c r="E5" s="50">
        <f t="shared" si="0"/>
        <v>44501</v>
      </c>
      <c r="F5" s="50">
        <f t="shared" si="0"/>
        <v>44501</v>
      </c>
      <c r="G5" s="50">
        <f t="shared" si="0"/>
        <v>44501</v>
      </c>
      <c r="H5" s="50">
        <f t="shared" si="0"/>
        <v>44501</v>
      </c>
    </row>
    <row r="6" spans="1:8" ht="60" customHeight="1" thickTop="1">
      <c r="A6" s="38" t="s">
        <v>27</v>
      </c>
      <c r="B6" s="76" t="s">
        <v>66</v>
      </c>
      <c r="D6" s="33"/>
      <c r="E6" s="55"/>
      <c r="F6" s="90"/>
      <c r="G6" s="33"/>
      <c r="H6" s="33"/>
    </row>
    <row r="7" spans="1:8" ht="60" customHeight="1">
      <c r="A7" s="39" t="s">
        <v>32</v>
      </c>
      <c r="B7" s="80" t="s">
        <v>66</v>
      </c>
      <c r="C7" s="80" t="s">
        <v>72</v>
      </c>
      <c r="D7" s="34"/>
      <c r="E7" s="56"/>
      <c r="F7" s="93"/>
      <c r="G7" s="34"/>
      <c r="H7" s="53"/>
    </row>
    <row r="8" spans="1:8" s="17" customFormat="1" ht="60" customHeight="1">
      <c r="A8" s="39" t="s">
        <v>33</v>
      </c>
      <c r="B8" s="80" t="s">
        <v>71</v>
      </c>
      <c r="C8" s="80" t="s">
        <v>156</v>
      </c>
      <c r="D8" s="47"/>
      <c r="E8" s="53"/>
      <c r="F8" s="93"/>
      <c r="G8" s="34"/>
      <c r="H8" s="53"/>
    </row>
    <row r="9" spans="1:8" s="15" customFormat="1" ht="60" customHeight="1" thickBot="1">
      <c r="A9" s="40" t="s">
        <v>70</v>
      </c>
      <c r="B9" s="74"/>
      <c r="C9" s="80" t="s">
        <v>277</v>
      </c>
      <c r="D9" s="63"/>
      <c r="E9" s="63"/>
      <c r="F9" s="98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44502</v>
      </c>
      <c r="C10" s="50">
        <f t="shared" si="1"/>
        <v>44502</v>
      </c>
      <c r="D10" s="50">
        <f t="shared" si="1"/>
        <v>44502</v>
      </c>
      <c r="E10" s="106">
        <f t="shared" si="1"/>
        <v>44502</v>
      </c>
      <c r="F10" s="50">
        <f t="shared" si="1"/>
        <v>44502</v>
      </c>
      <c r="G10" s="50">
        <f t="shared" si="1"/>
        <v>44502</v>
      </c>
      <c r="H10" s="50">
        <f t="shared" si="1"/>
        <v>44502</v>
      </c>
    </row>
    <row r="11" spans="1:8" ht="60" customHeight="1" thickTop="1">
      <c r="A11" s="38" t="s">
        <v>27</v>
      </c>
      <c r="B11" s="76" t="s">
        <v>73</v>
      </c>
      <c r="C11" s="36"/>
      <c r="D11" s="55"/>
      <c r="E11" s="36"/>
      <c r="F11" s="99"/>
      <c r="G11" s="64"/>
      <c r="H11" s="60"/>
    </row>
    <row r="12" spans="1:8" ht="60" customHeight="1">
      <c r="A12" s="39" t="s">
        <v>32</v>
      </c>
      <c r="B12" s="141" t="s">
        <v>67</v>
      </c>
      <c r="D12" s="156"/>
      <c r="E12" s="156"/>
      <c r="F12" s="100"/>
      <c r="G12" s="65"/>
      <c r="H12" s="56"/>
    </row>
    <row r="13" spans="1:8" ht="60" customHeight="1">
      <c r="A13" s="39" t="s">
        <v>33</v>
      </c>
      <c r="B13" s="141" t="s">
        <v>67</v>
      </c>
      <c r="C13" s="80" t="s">
        <v>157</v>
      </c>
      <c r="D13" s="9"/>
      <c r="E13" s="56"/>
      <c r="F13" s="100"/>
      <c r="G13" s="9"/>
      <c r="H13" s="56"/>
    </row>
    <row r="14" spans="1:8" ht="60" customHeight="1" thickBot="1">
      <c r="A14" s="40" t="s">
        <v>70</v>
      </c>
      <c r="B14" s="141" t="s">
        <v>276</v>
      </c>
      <c r="C14" s="74" t="s">
        <v>195</v>
      </c>
      <c r="D14" s="21"/>
      <c r="E14" s="21"/>
      <c r="F14" s="101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44503</v>
      </c>
      <c r="C15" s="50">
        <f t="shared" si="2"/>
        <v>44503</v>
      </c>
      <c r="D15" s="50">
        <f t="shared" si="2"/>
        <v>44503</v>
      </c>
      <c r="E15" s="106">
        <f t="shared" si="2"/>
        <v>44503</v>
      </c>
      <c r="F15" s="50">
        <f t="shared" si="2"/>
        <v>44503</v>
      </c>
      <c r="G15" s="50">
        <f t="shared" si="2"/>
        <v>44503</v>
      </c>
      <c r="H15" s="50">
        <f t="shared" si="2"/>
        <v>44503</v>
      </c>
    </row>
    <row r="16" spans="1:8" ht="60" customHeight="1" thickTop="1">
      <c r="A16" s="38" t="s">
        <v>27</v>
      </c>
      <c r="B16" s="36"/>
      <c r="C16" s="180" t="s">
        <v>292</v>
      </c>
      <c r="D16" s="180"/>
      <c r="E16" s="33"/>
      <c r="F16" s="102"/>
      <c r="G16" s="64"/>
      <c r="H16" s="36"/>
    </row>
    <row r="17" spans="1:8" ht="60" customHeight="1">
      <c r="A17" s="39" t="s">
        <v>32</v>
      </c>
      <c r="B17" s="80" t="s">
        <v>68</v>
      </c>
      <c r="C17" s="80" t="s">
        <v>155</v>
      </c>
      <c r="D17" s="9"/>
      <c r="E17" s="9"/>
      <c r="F17" s="100"/>
      <c r="G17" s="56"/>
      <c r="H17" s="56"/>
    </row>
    <row r="18" spans="1:8" ht="60" customHeight="1">
      <c r="A18" s="39" t="s">
        <v>33</v>
      </c>
      <c r="B18" s="80" t="s">
        <v>68</v>
      </c>
      <c r="C18" s="80" t="s">
        <v>196</v>
      </c>
      <c r="D18" s="9"/>
      <c r="E18" s="56"/>
      <c r="F18" s="100"/>
      <c r="G18" s="56"/>
      <c r="H18" s="56"/>
    </row>
    <row r="19" spans="1:8" ht="60" customHeight="1" thickBot="1">
      <c r="A19" s="40" t="s">
        <v>70</v>
      </c>
      <c r="B19" s="74" t="s">
        <v>184</v>
      </c>
      <c r="C19" s="21"/>
      <c r="D19" s="74"/>
      <c r="E19" s="63"/>
      <c r="F19" s="103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44504</v>
      </c>
      <c r="C20" s="50">
        <f t="shared" si="3"/>
        <v>44504</v>
      </c>
      <c r="D20" s="50">
        <f t="shared" si="3"/>
        <v>44504</v>
      </c>
      <c r="E20" s="106">
        <f t="shared" si="3"/>
        <v>44504</v>
      </c>
      <c r="F20" s="50">
        <f t="shared" si="3"/>
        <v>44504</v>
      </c>
      <c r="G20" s="50">
        <f t="shared" si="3"/>
        <v>44504</v>
      </c>
      <c r="H20" s="50">
        <f t="shared" si="3"/>
        <v>44504</v>
      </c>
    </row>
    <row r="21" spans="1:8" ht="60" customHeight="1" thickTop="1">
      <c r="A21" s="38" t="s">
        <v>27</v>
      </c>
      <c r="B21" s="36"/>
      <c r="C21" s="76"/>
      <c r="D21" s="36"/>
      <c r="E21" s="54"/>
      <c r="F21" s="99"/>
      <c r="G21" s="55"/>
      <c r="H21" s="60"/>
    </row>
    <row r="22" spans="1:8" ht="60" customHeight="1">
      <c r="A22" s="39" t="s">
        <v>32</v>
      </c>
      <c r="B22" s="80" t="s">
        <v>74</v>
      </c>
      <c r="C22" s="80" t="s">
        <v>295</v>
      </c>
      <c r="D22" s="34"/>
      <c r="E22" s="56"/>
      <c r="F22" s="100"/>
      <c r="G22" s="56"/>
      <c r="H22" s="56"/>
    </row>
    <row r="23" spans="1:8" ht="60" customHeight="1">
      <c r="A23" s="39" t="s">
        <v>33</v>
      </c>
      <c r="B23" s="80" t="s">
        <v>184</v>
      </c>
      <c r="C23" s="80" t="s">
        <v>295</v>
      </c>
      <c r="D23" s="34"/>
      <c r="E23" s="56"/>
      <c r="F23" s="100"/>
      <c r="G23" s="9"/>
      <c r="H23" s="56"/>
    </row>
    <row r="24" spans="1:8" ht="60" customHeight="1" thickBot="1">
      <c r="A24" s="40" t="s">
        <v>70</v>
      </c>
      <c r="B24" s="74" t="s">
        <v>184</v>
      </c>
      <c r="C24" s="74"/>
      <c r="D24" s="21"/>
      <c r="E24" s="57"/>
      <c r="F24" s="101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44505</v>
      </c>
      <c r="C25" s="50">
        <f t="shared" si="4"/>
        <v>44505</v>
      </c>
      <c r="D25" s="50">
        <f t="shared" si="4"/>
        <v>44505</v>
      </c>
      <c r="E25" s="106">
        <f t="shared" si="4"/>
        <v>44505</v>
      </c>
      <c r="F25" s="50">
        <f t="shared" si="4"/>
        <v>44505</v>
      </c>
      <c r="G25" s="50">
        <f t="shared" si="4"/>
        <v>44505</v>
      </c>
      <c r="H25" s="50">
        <f t="shared" si="4"/>
        <v>44505</v>
      </c>
    </row>
    <row r="26" spans="1:8" ht="60" customHeight="1" thickTop="1">
      <c r="A26" s="38" t="s">
        <v>27</v>
      </c>
      <c r="B26" s="76" t="s">
        <v>305</v>
      </c>
      <c r="C26" s="76"/>
      <c r="D26" s="33"/>
      <c r="E26" s="36"/>
      <c r="F26" s="99"/>
      <c r="G26" s="59"/>
      <c r="H26" s="36"/>
    </row>
    <row r="27" spans="1:8" ht="60" customHeight="1">
      <c r="A27" s="39" t="s">
        <v>32</v>
      </c>
      <c r="B27" s="80" t="s">
        <v>69</v>
      </c>
      <c r="C27" s="80" t="s">
        <v>194</v>
      </c>
      <c r="D27" s="156"/>
      <c r="E27" s="156"/>
      <c r="F27" s="104"/>
      <c r="G27" s="56"/>
      <c r="H27" s="56"/>
    </row>
    <row r="28" spans="1:8" ht="60" customHeight="1">
      <c r="A28" s="39" t="s">
        <v>33</v>
      </c>
      <c r="B28" s="80" t="s">
        <v>69</v>
      </c>
      <c r="C28" s="80" t="s">
        <v>312</v>
      </c>
      <c r="D28" s="156"/>
      <c r="E28" s="156"/>
      <c r="F28" s="105"/>
      <c r="G28" s="62"/>
      <c r="H28" s="56"/>
    </row>
    <row r="29" spans="1:8" ht="60" customHeight="1" thickBot="1">
      <c r="A29" s="40" t="s">
        <v>37</v>
      </c>
      <c r="B29" s="74"/>
      <c r="C29" s="74" t="s">
        <v>313</v>
      </c>
      <c r="D29" s="35"/>
      <c r="E29" s="21"/>
      <c r="F29" s="101"/>
      <c r="G29" s="61"/>
      <c r="H29" s="57"/>
    </row>
    <row r="30" spans="1:20" s="11" customFormat="1" ht="21.75" thickBot="1" thickTop="1">
      <c r="A30" s="49" t="s">
        <v>7</v>
      </c>
      <c r="B30" s="51">
        <f aca="true" t="shared" si="5" ref="B30:H30">$A$4+5</f>
        <v>44506</v>
      </c>
      <c r="C30" s="51">
        <f t="shared" si="5"/>
        <v>44506</v>
      </c>
      <c r="D30" s="51">
        <f t="shared" si="5"/>
        <v>44506</v>
      </c>
      <c r="E30" s="107">
        <f t="shared" si="5"/>
        <v>44506</v>
      </c>
      <c r="F30" s="51">
        <f t="shared" si="5"/>
        <v>44506</v>
      </c>
      <c r="G30" s="51">
        <f t="shared" si="5"/>
        <v>44506</v>
      </c>
      <c r="H30" s="51">
        <f t="shared" si="5"/>
        <v>44506</v>
      </c>
      <c r="O30" s="6"/>
      <c r="P30" s="6"/>
      <c r="Q30" s="6"/>
      <c r="R30" s="6"/>
      <c r="S30" s="6"/>
      <c r="T30" s="6"/>
    </row>
    <row r="31" spans="1:8" ht="60" customHeight="1" thickTop="1">
      <c r="A31" s="109" t="s">
        <v>27</v>
      </c>
      <c r="B31" s="33"/>
      <c r="C31" s="33"/>
      <c r="D31" s="33"/>
      <c r="E31" s="108"/>
      <c r="F31" s="90"/>
      <c r="G31" s="33"/>
      <c r="H31" s="52"/>
    </row>
    <row r="32" spans="1:8" ht="60" customHeight="1">
      <c r="A32" s="110" t="s">
        <v>32</v>
      </c>
      <c r="B32" s="34" t="s">
        <v>242</v>
      </c>
      <c r="C32" s="34"/>
      <c r="D32" s="34"/>
      <c r="E32" s="93"/>
      <c r="F32" s="93"/>
      <c r="G32" s="34"/>
      <c r="H32" s="53"/>
    </row>
    <row r="33" spans="1:8" ht="60" customHeight="1">
      <c r="A33" s="110" t="s">
        <v>33</v>
      </c>
      <c r="B33" s="34" t="s">
        <v>242</v>
      </c>
      <c r="C33" s="53"/>
      <c r="D33" s="34"/>
      <c r="E33" s="111"/>
      <c r="F33" s="93"/>
      <c r="G33" s="34"/>
      <c r="H33" s="53"/>
    </row>
    <row r="34" spans="1:8" ht="60" customHeight="1" thickBot="1">
      <c r="A34" s="40" t="s">
        <v>70</v>
      </c>
      <c r="B34" s="35" t="s">
        <v>242</v>
      </c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2"/>
      <c r="C35" s="112"/>
      <c r="D35" s="112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 t="str">
        <f>'1 КУРС'!F37</f>
        <v>О.А. КОТЛОВСКИЙ</v>
      </c>
      <c r="D37" s="31" t="str">
        <f>'1 КУРС'!F37</f>
        <v>О.А. КОТЛОВСКИЙ</v>
      </c>
      <c r="J37" s="2"/>
    </row>
  </sheetData>
  <sheetProtection/>
  <mergeCells count="5">
    <mergeCell ref="A1:B1"/>
    <mergeCell ref="D27:E27"/>
    <mergeCell ref="D28:E28"/>
    <mergeCell ref="D12:E12"/>
    <mergeCell ref="C16:D16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O12" sqref="O12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185" t="s">
        <v>43</v>
      </c>
      <c r="B1" s="185"/>
      <c r="C1" s="185"/>
      <c r="D1" s="185"/>
      <c r="E1" s="185"/>
      <c r="F1" s="185"/>
      <c r="G1" s="181" t="s">
        <v>47</v>
      </c>
      <c r="H1" s="181"/>
      <c r="I1" s="67"/>
      <c r="J1" s="26"/>
    </row>
    <row r="2" spans="1:9" s="30" customFormat="1" ht="26.25">
      <c r="A2" s="186" t="str">
        <f>"с  "&amp;TEXT(A4,"ДД. ММ. ГГГГ")&amp;" по  "&amp;TEXT(A4+5,"ДД. ММ. ГГГГ")</f>
        <v>с  01. 11. 2021 по  06. 11. 2021</v>
      </c>
      <c r="B2" s="186"/>
      <c r="C2" s="186"/>
      <c r="D2" s="186"/>
      <c r="E2" s="186"/>
      <c r="F2" s="186"/>
      <c r="G2" s="186"/>
      <c r="H2" s="186"/>
      <c r="I2" s="186"/>
    </row>
    <row r="4" spans="1:9" s="42" customFormat="1" ht="28.5" customHeight="1" thickBot="1">
      <c r="A4" s="44">
        <f>'1 КУРС'!A4</f>
        <v>44501</v>
      </c>
      <c r="B4" s="43" t="s">
        <v>53</v>
      </c>
      <c r="C4" s="43" t="s">
        <v>54</v>
      </c>
      <c r="D4" s="43" t="s">
        <v>55</v>
      </c>
      <c r="E4" s="43" t="s">
        <v>56</v>
      </c>
      <c r="F4" s="43" t="s">
        <v>57</v>
      </c>
      <c r="G4" s="43" t="s">
        <v>58</v>
      </c>
      <c r="H4" s="43" t="s">
        <v>13</v>
      </c>
      <c r="I4" s="43" t="s">
        <v>45</v>
      </c>
    </row>
    <row r="5" spans="1:9" s="70" customFormat="1" ht="21.75" thickBot="1" thickTop="1">
      <c r="A5" s="113" t="s">
        <v>2</v>
      </c>
      <c r="B5" s="114">
        <f aca="true" t="shared" si="0" ref="B5:I5">$A$4</f>
        <v>44501</v>
      </c>
      <c r="C5" s="114">
        <f t="shared" si="0"/>
        <v>44501</v>
      </c>
      <c r="D5" s="114">
        <f t="shared" si="0"/>
        <v>44501</v>
      </c>
      <c r="E5" s="114">
        <f t="shared" si="0"/>
        <v>44501</v>
      </c>
      <c r="F5" s="114">
        <f t="shared" si="0"/>
        <v>44501</v>
      </c>
      <c r="G5" s="114">
        <f t="shared" si="0"/>
        <v>44501</v>
      </c>
      <c r="H5" s="114">
        <f t="shared" si="0"/>
        <v>44501</v>
      </c>
      <c r="I5" s="114">
        <f t="shared" si="0"/>
        <v>44501</v>
      </c>
    </row>
    <row r="6" spans="1:9" ht="63.75" customHeight="1" thickTop="1">
      <c r="A6" s="71" t="s">
        <v>27</v>
      </c>
      <c r="B6" s="76"/>
      <c r="C6" s="36"/>
      <c r="D6" s="77"/>
      <c r="E6" s="76"/>
      <c r="F6" s="76"/>
      <c r="G6" s="76"/>
      <c r="H6" s="78"/>
      <c r="I6" s="79"/>
    </row>
    <row r="7" spans="1:9" ht="63.75" customHeight="1">
      <c r="A7" s="72" t="s">
        <v>32</v>
      </c>
      <c r="B7" s="34" t="s">
        <v>79</v>
      </c>
      <c r="C7" s="34" t="s">
        <v>76</v>
      </c>
      <c r="E7" s="34"/>
      <c r="F7" s="34" t="s">
        <v>77</v>
      </c>
      <c r="G7" s="34" t="s">
        <v>78</v>
      </c>
      <c r="H7" s="34" t="s">
        <v>79</v>
      </c>
      <c r="I7" s="83"/>
    </row>
    <row r="8" spans="1:9" s="17" customFormat="1" ht="63.75" customHeight="1">
      <c r="A8" s="72" t="s">
        <v>33</v>
      </c>
      <c r="B8" s="80"/>
      <c r="C8" s="80"/>
      <c r="D8" s="84"/>
      <c r="E8" s="80"/>
      <c r="F8" s="80"/>
      <c r="G8" s="80"/>
      <c r="H8" s="129"/>
      <c r="I8" s="88"/>
    </row>
    <row r="9" spans="1:9" s="15" customFormat="1" ht="63.75" customHeight="1" thickBot="1">
      <c r="A9" s="73" t="s">
        <v>37</v>
      </c>
      <c r="B9" s="74"/>
      <c r="C9" s="74"/>
      <c r="D9" s="80"/>
      <c r="E9" s="74"/>
      <c r="F9" s="74"/>
      <c r="G9" s="74"/>
      <c r="H9" s="131"/>
      <c r="I9" s="88"/>
    </row>
    <row r="10" spans="1:9" s="70" customFormat="1" ht="21.75" thickBot="1" thickTop="1">
      <c r="A10" s="113" t="s">
        <v>3</v>
      </c>
      <c r="B10" s="114">
        <f aca="true" t="shared" si="1" ref="B10:I10">$A$4+1</f>
        <v>44502</v>
      </c>
      <c r="C10" s="114">
        <f t="shared" si="1"/>
        <v>44502</v>
      </c>
      <c r="D10" s="114">
        <f t="shared" si="1"/>
        <v>44502</v>
      </c>
      <c r="E10" s="114">
        <f t="shared" si="1"/>
        <v>44502</v>
      </c>
      <c r="F10" s="114">
        <f t="shared" si="1"/>
        <v>44502</v>
      </c>
      <c r="G10" s="114">
        <f t="shared" si="1"/>
        <v>44502</v>
      </c>
      <c r="H10" s="115">
        <f t="shared" si="1"/>
        <v>44502</v>
      </c>
      <c r="I10" s="114">
        <f t="shared" si="1"/>
        <v>44502</v>
      </c>
    </row>
    <row r="11" spans="1:9" ht="63.75" customHeight="1" thickTop="1">
      <c r="A11" s="71" t="s">
        <v>27</v>
      </c>
      <c r="B11" s="36"/>
      <c r="C11" s="36"/>
      <c r="D11" s="36"/>
      <c r="E11" s="76"/>
      <c r="F11" s="36"/>
      <c r="G11" s="76"/>
      <c r="H11" s="130"/>
      <c r="I11" s="79"/>
    </row>
    <row r="12" spans="1:9" ht="63.75" customHeight="1">
      <c r="A12" s="72" t="s">
        <v>32</v>
      </c>
      <c r="B12" s="9"/>
      <c r="C12" s="9"/>
      <c r="D12" s="9"/>
      <c r="E12" s="9"/>
      <c r="F12" s="9"/>
      <c r="G12" s="9"/>
      <c r="H12" s="123"/>
      <c r="I12" s="83"/>
    </row>
    <row r="13" spans="1:9" ht="63.75" customHeight="1">
      <c r="A13" s="72" t="s">
        <v>33</v>
      </c>
      <c r="B13" s="80"/>
      <c r="C13" s="80"/>
      <c r="D13" s="80"/>
      <c r="E13" s="80"/>
      <c r="F13" s="9"/>
      <c r="G13" s="9"/>
      <c r="H13" s="129"/>
      <c r="I13" s="85"/>
    </row>
    <row r="14" spans="1:9" ht="63.75" customHeight="1" thickBot="1">
      <c r="A14" s="73" t="s">
        <v>37</v>
      </c>
      <c r="B14" s="74"/>
      <c r="C14" s="74"/>
      <c r="D14" s="21"/>
      <c r="E14" s="21"/>
      <c r="F14" s="74"/>
      <c r="G14" s="21"/>
      <c r="H14" s="75"/>
      <c r="I14" s="128"/>
    </row>
    <row r="15" spans="1:9" s="70" customFormat="1" ht="21.75" thickBot="1" thickTop="1">
      <c r="A15" s="113" t="s">
        <v>4</v>
      </c>
      <c r="B15" s="114">
        <f aca="true" t="shared" si="2" ref="B15:I15">$A$4+2</f>
        <v>44503</v>
      </c>
      <c r="C15" s="114">
        <f t="shared" si="2"/>
        <v>44503</v>
      </c>
      <c r="D15" s="114">
        <f t="shared" si="2"/>
        <v>44503</v>
      </c>
      <c r="E15" s="114">
        <f t="shared" si="2"/>
        <v>44503</v>
      </c>
      <c r="F15" s="114">
        <f t="shared" si="2"/>
        <v>44503</v>
      </c>
      <c r="G15" s="114">
        <f t="shared" si="2"/>
        <v>44503</v>
      </c>
      <c r="H15" s="115">
        <f t="shared" si="2"/>
        <v>44503</v>
      </c>
      <c r="I15" s="114">
        <f t="shared" si="2"/>
        <v>44503</v>
      </c>
    </row>
    <row r="16" spans="1:9" ht="63.75" customHeight="1" thickTop="1">
      <c r="A16" s="71" t="s">
        <v>27</v>
      </c>
      <c r="B16" s="76"/>
      <c r="C16" s="36"/>
      <c r="D16" s="77"/>
      <c r="E16" s="76"/>
      <c r="F16" s="36"/>
      <c r="G16" s="36"/>
      <c r="H16" s="124"/>
      <c r="I16" s="79"/>
    </row>
    <row r="17" spans="1:9" ht="63.75" customHeight="1">
      <c r="A17" s="72" t="s">
        <v>32</v>
      </c>
      <c r="B17" s="9"/>
      <c r="C17" s="9"/>
      <c r="D17" s="6"/>
      <c r="E17" s="80"/>
      <c r="F17" s="9"/>
      <c r="G17" s="9"/>
      <c r="H17" s="123"/>
      <c r="I17" s="83"/>
    </row>
    <row r="18" spans="1:9" ht="63.75" customHeight="1">
      <c r="A18" s="72" t="s">
        <v>33</v>
      </c>
      <c r="B18" s="9"/>
      <c r="C18" s="9"/>
      <c r="D18" s="9"/>
      <c r="E18" s="9"/>
      <c r="F18" s="80"/>
      <c r="G18" s="9"/>
      <c r="H18" s="91"/>
      <c r="I18" s="85"/>
    </row>
    <row r="19" spans="1:9" ht="63.75" customHeight="1" thickBot="1">
      <c r="A19" s="73" t="s">
        <v>37</v>
      </c>
      <c r="B19" s="21"/>
      <c r="C19" s="74"/>
      <c r="D19" s="21"/>
      <c r="E19" s="74"/>
      <c r="F19" s="74"/>
      <c r="G19" s="74"/>
      <c r="H19" s="75"/>
      <c r="I19" s="127"/>
    </row>
    <row r="20" spans="1:9" s="70" customFormat="1" ht="21.75" thickBot="1" thickTop="1">
      <c r="A20" s="113" t="s">
        <v>5</v>
      </c>
      <c r="B20" s="114">
        <f aca="true" t="shared" si="3" ref="B20:I20">$A$4+3</f>
        <v>44504</v>
      </c>
      <c r="C20" s="114">
        <f t="shared" si="3"/>
        <v>44504</v>
      </c>
      <c r="D20" s="114">
        <f t="shared" si="3"/>
        <v>44504</v>
      </c>
      <c r="E20" s="114">
        <f t="shared" si="3"/>
        <v>44504</v>
      </c>
      <c r="F20" s="114">
        <f t="shared" si="3"/>
        <v>44504</v>
      </c>
      <c r="G20" s="114">
        <f t="shared" si="3"/>
        <v>44504</v>
      </c>
      <c r="H20" s="115">
        <f t="shared" si="3"/>
        <v>44504</v>
      </c>
      <c r="I20" s="114">
        <f t="shared" si="3"/>
        <v>44504</v>
      </c>
    </row>
    <row r="21" spans="1:9" ht="63.75" customHeight="1" thickTop="1">
      <c r="A21" s="95" t="s">
        <v>27</v>
      </c>
      <c r="B21" s="36"/>
      <c r="C21" s="76"/>
      <c r="D21" s="36"/>
      <c r="E21" s="36"/>
      <c r="F21" s="76"/>
      <c r="G21" s="36"/>
      <c r="H21" s="78"/>
      <c r="I21" s="79"/>
    </row>
    <row r="22" spans="1:9" ht="63.75" customHeight="1">
      <c r="A22" s="96" t="s">
        <v>32</v>
      </c>
      <c r="B22" s="34" t="s">
        <v>79</v>
      </c>
      <c r="C22" s="34" t="s">
        <v>76</v>
      </c>
      <c r="E22" s="34"/>
      <c r="F22" s="34" t="s">
        <v>77</v>
      </c>
      <c r="G22" s="34" t="s">
        <v>78</v>
      </c>
      <c r="H22" s="34" t="s">
        <v>79</v>
      </c>
      <c r="I22" s="83"/>
    </row>
    <row r="23" spans="1:9" ht="63.75" customHeight="1">
      <c r="A23" s="96" t="s">
        <v>33</v>
      </c>
      <c r="B23" s="80"/>
      <c r="C23" s="9"/>
      <c r="D23" s="84"/>
      <c r="E23" s="84"/>
      <c r="F23" s="9"/>
      <c r="G23" s="9"/>
      <c r="H23" s="91"/>
      <c r="I23" s="88"/>
    </row>
    <row r="24" spans="1:9" ht="63.75" customHeight="1" thickBot="1">
      <c r="A24" s="97" t="s">
        <v>37</v>
      </c>
      <c r="B24" s="74"/>
      <c r="C24" s="21"/>
      <c r="D24" s="74"/>
      <c r="E24" s="74"/>
      <c r="F24" s="21"/>
      <c r="G24" s="74"/>
      <c r="H24" s="92"/>
      <c r="I24" s="88"/>
    </row>
    <row r="25" spans="1:9" s="70" customFormat="1" ht="21.75" thickBot="1" thickTop="1">
      <c r="A25" s="113" t="s">
        <v>6</v>
      </c>
      <c r="B25" s="114">
        <f aca="true" t="shared" si="4" ref="B25:I25">$A$4+4</f>
        <v>44505</v>
      </c>
      <c r="C25" s="114">
        <f t="shared" si="4"/>
        <v>44505</v>
      </c>
      <c r="D25" s="114">
        <f t="shared" si="4"/>
        <v>44505</v>
      </c>
      <c r="E25" s="114">
        <f t="shared" si="4"/>
        <v>44505</v>
      </c>
      <c r="F25" s="114">
        <f t="shared" si="4"/>
        <v>44505</v>
      </c>
      <c r="G25" s="114">
        <f t="shared" si="4"/>
        <v>44505</v>
      </c>
      <c r="H25" s="115">
        <f t="shared" si="4"/>
        <v>44505</v>
      </c>
      <c r="I25" s="114">
        <f t="shared" si="4"/>
        <v>44505</v>
      </c>
    </row>
    <row r="26" spans="1:9" ht="63.75" customHeight="1" thickTop="1">
      <c r="A26" s="71" t="s">
        <v>27</v>
      </c>
      <c r="B26" s="36"/>
      <c r="C26" s="76"/>
      <c r="D26" s="36"/>
      <c r="E26" s="76"/>
      <c r="F26" s="76"/>
      <c r="G26" s="76"/>
      <c r="H26" s="124"/>
      <c r="I26" s="79"/>
    </row>
    <row r="27" spans="1:9" ht="63.75" customHeight="1">
      <c r="A27" s="72" t="s">
        <v>32</v>
      </c>
      <c r="B27" s="80"/>
      <c r="C27" s="80"/>
      <c r="D27" s="80"/>
      <c r="E27" s="80"/>
      <c r="F27" s="9"/>
      <c r="G27" s="80"/>
      <c r="H27" s="123"/>
      <c r="I27" s="83"/>
    </row>
    <row r="28" spans="1:9" ht="63.75" customHeight="1">
      <c r="A28" s="72" t="s">
        <v>33</v>
      </c>
      <c r="B28" s="80"/>
      <c r="C28" s="80"/>
      <c r="D28" s="34" t="s">
        <v>154</v>
      </c>
      <c r="E28" s="34" t="s">
        <v>80</v>
      </c>
      <c r="F28" s="80"/>
      <c r="G28" s="80"/>
      <c r="H28" s="82"/>
      <c r="I28" s="85"/>
    </row>
    <row r="29" spans="1:9" ht="63.75" customHeight="1" thickBot="1">
      <c r="A29" s="73" t="s">
        <v>37</v>
      </c>
      <c r="B29" s="21"/>
      <c r="C29" s="74"/>
      <c r="D29" s="35" t="s">
        <v>261</v>
      </c>
      <c r="E29" s="35" t="s">
        <v>81</v>
      </c>
      <c r="F29" s="21"/>
      <c r="G29" s="74"/>
      <c r="H29" s="75"/>
      <c r="I29" s="126"/>
    </row>
    <row r="30" spans="1:9" s="70" customFormat="1" ht="21.75" thickBot="1" thickTop="1">
      <c r="A30" s="113" t="s">
        <v>7</v>
      </c>
      <c r="B30" s="116">
        <f aca="true" t="shared" si="5" ref="B30:I30">$A$4+5</f>
        <v>44506</v>
      </c>
      <c r="C30" s="116">
        <f t="shared" si="5"/>
        <v>44506</v>
      </c>
      <c r="D30" s="116">
        <f t="shared" si="5"/>
        <v>44506</v>
      </c>
      <c r="E30" s="116">
        <f t="shared" si="5"/>
        <v>44506</v>
      </c>
      <c r="F30" s="116">
        <f t="shared" si="5"/>
        <v>44506</v>
      </c>
      <c r="G30" s="116">
        <f t="shared" si="5"/>
        <v>44506</v>
      </c>
      <c r="H30" s="117">
        <f t="shared" si="5"/>
        <v>44506</v>
      </c>
      <c r="I30" s="116">
        <f t="shared" si="5"/>
        <v>44506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5"/>
      <c r="H31" s="124"/>
      <c r="I31" s="79"/>
    </row>
    <row r="32" spans="1:9" ht="63.75" customHeight="1">
      <c r="A32" s="72" t="s">
        <v>32</v>
      </c>
      <c r="B32" s="80"/>
      <c r="C32" s="80"/>
      <c r="D32" s="81"/>
      <c r="E32" s="80"/>
      <c r="F32" s="80"/>
      <c r="G32" s="120"/>
      <c r="H32" s="123"/>
      <c r="I32" s="83"/>
    </row>
    <row r="33" spans="1:9" ht="63.75" customHeight="1">
      <c r="A33" s="72" t="s">
        <v>33</v>
      </c>
      <c r="B33" s="80"/>
      <c r="C33" s="80"/>
      <c r="D33" s="84"/>
      <c r="E33" s="80"/>
      <c r="F33" s="80"/>
      <c r="G33" s="120"/>
      <c r="H33" s="123"/>
      <c r="I33" s="85"/>
    </row>
    <row r="34" spans="1:9" ht="63.75" customHeight="1" thickBot="1">
      <c r="A34" s="73" t="s">
        <v>37</v>
      </c>
      <c r="B34" s="74"/>
      <c r="C34" s="74"/>
      <c r="D34" s="86"/>
      <c r="E34" s="74"/>
      <c r="F34" s="74"/>
      <c r="G34" s="122"/>
      <c r="H34" s="121"/>
      <c r="I34" s="87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70" t="str">
        <f>'1 КУРС'!A37:C37</f>
        <v>ДЕКАН</v>
      </c>
      <c r="B37" s="170"/>
      <c r="C37" s="170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2021-09-16T12:05:46Z</cp:lastPrinted>
  <dcterms:created xsi:type="dcterms:W3CDTF">2002-09-14T02:38:58Z</dcterms:created>
  <dcterms:modified xsi:type="dcterms:W3CDTF">2021-10-29T11:29:49Z</dcterms:modified>
  <cp:category/>
  <cp:version/>
  <cp:contentType/>
  <cp:contentStatus/>
</cp:coreProperties>
</file>