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5" windowWidth="9720" windowHeight="5400" activeTab="5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<sst xmlns="http://schemas.openxmlformats.org/spreadsheetml/2006/main" count="594" uniqueCount="363">
  <si>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</si>
  <si>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</si>
  <si>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</si>
  <si>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</si>
  <si>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</si>
  <si>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</si>
  <si>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</si>
  <si>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</si>
  <si>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</si>
  <si>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</si>
  <si>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</si>
  <si>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</si>
  <si>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</si>
  <si>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</si>
  <si>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</si>
  <si>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</si>
  <si>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</si>
  <si>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</si>
  <si>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</si>
  <si>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</si>
  <si>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</si>
  <si>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</si>
  <si>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</si>
  <si>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</si>
  <si>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</si>
  <si>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</si>
  <si>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</si>
  <si>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</si>
  <si>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</si>
  <si>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</si>
  <si>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</si>
  <si>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</si>
  <si>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</si>
  <si>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</si>
  <si>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</si>
  <si>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</si>
  <si>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</si>
  <si>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</si>
  <si>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</si>
  <si>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</si>
  <si>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</si>
  <si>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</si>
  <si>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</si>
  <si>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</si>
  <si>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</si>
  <si>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</si>
  <si>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</si>
  <si>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</si>
  <si>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</si>
  <si>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</si>
  <si>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</si>
  <si>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</si>
  <si>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</si>
  <si>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</si>
  <si>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</si>
  <si>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</si>
  <si>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</si>
  <si>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 xml:space="preserve">Ф   И   З   И   Ч   Е   С   К   А   Я       К   У   Л   Ь   Т   У   Р   А </t>
  </si>
  <si>
    <t>7 пара
18.10-19.20</t>
  </si>
  <si>
    <t>УТВЕРЖДАЮ
Первый проректор
                          С.Н. Северин
"____" ____________ 2022 г.</t>
  </si>
  <si>
    <t>ДИФФЕРЕНЦИАЛЬНОЕ ИСЧИСЛЕНИЕ
доц. МАРЗАН С.А.   606</t>
  </si>
  <si>
    <t>АНАЛИТИЧЕСКАЯ ГЕОМЕТРИЯ
доц. СЕРАЯ З.Н.                606</t>
  </si>
  <si>
    <t>АЛГЕБРА И ГЕОМЕТРИЯ (ПР)
ЗУБЕЙ Е.В.   514</t>
  </si>
  <si>
    <t>ЛИНЕЙНАЯ АЛГЕБРА
доц. ТРОФИМУК А.А.                                                                   602</t>
  </si>
  <si>
    <t>ЛИНЕЙНАЯ АЛГЕБРА (ПР)
СЕНДЕР Н.Н. 608</t>
  </si>
  <si>
    <t xml:space="preserve">БЕЛОРУССКИЙ ЯЗЫК (ПРОФЕССИОНАЛЬНАЯ ЛЕКСИКА) (ПР)
КИСЕЛЬ Т.А.          402 </t>
  </si>
  <si>
    <t>МОЛЕКУЛЯРНАЯ ФИЗИКА
доц. МАКОЕД И.И.      608</t>
  </si>
  <si>
    <t>БЕЗОПАСНОСТЬ ЖИЗНЕДЕЯТЕЛЬНОСТИ ЧЕЛОВЕКА (ПР)
ПАНЬКО С.В.    703</t>
  </si>
  <si>
    <t>(1) ИТО МОТУЗКО Д.А. 714а
(2) СКД СУЛИМ А.П.  409</t>
  </si>
  <si>
    <t>ОСНОВЫ ВЕКТОРНОГО И ТЕНЗОРН. АНАЛИЗА
проф. ПЛЕТЮХОВ В.А.    608</t>
  </si>
  <si>
    <t>ПСИХОЛОГИЯ
доц. СЕВЕРИН А.В.                                                           402</t>
  </si>
  <si>
    <t>ЭЛЕМЕНТАРНАЯ МАТЕМАТИКА И ПРАКТИКУМ ПО РЕШЕНИЮ ЗАДАЧ (ПР)
КАЛЛАУР Н.А.          603</t>
  </si>
  <si>
    <t>АЛГЕБРА (ПР)
СЕНДЕР Н.Н.      608</t>
  </si>
  <si>
    <t>МЕТОДИКА ПРЕПОДАВАНИЯ МАТЕМАТИКИ (ПР)
 КАЛЛАУР Н.А.   603</t>
  </si>
  <si>
    <t>ОСНОВЫ ПЕДАГОГИЧЕСКОГО ВЗАИМОДЕЙСТВИЯ ШКОЛЫ И СЕМЬИ
доц. ЛЕВЧУК З.С.                                    702</t>
  </si>
  <si>
    <t>ЭЛЕМЕНТАРНАЯ МАТЕМАТИКА И ПРАКТИКУМ ПО РЕШЕНИЮ ЗАДАЧ 
доц. КАЛЛАУР Н.А.          603</t>
  </si>
  <si>
    <t>АЛГЕБРА
доц. ЗУБЕЙ Е.В.    514</t>
  </si>
  <si>
    <t>ТЕОРИЯ ВЕРОЯТНОСТЕЙ И МАТЕМАТИЧЕСКАЯ СТАТИСТИКА
доц. МИРСКАЯ Е.И.                                                                 614</t>
  </si>
  <si>
    <t>АЛГОРИТМЫ И СТРУКТУРЫ ДАННЫХ
ст.пр. КОНДРАТЮК А.П.                                                                     702</t>
  </si>
  <si>
    <t>ДИФФЕРЕНЦИАЛЬНЫЕ УРАВНЕНИЯ (ПР)
ГРИЦУК Е.В.                       702</t>
  </si>
  <si>
    <t>ТЕОРИЯ ФУНКЦИЙ КОМПЛЕКСНОЙ ПЕРЕМЕННОЙ
доц. ГРИЦУК Е.В.                                                                       702</t>
  </si>
  <si>
    <t>ИССЛЕДОВАНИЕ ОПЕРАЦИЙ
доц. СЕНДЕР А.Н.                                       502</t>
  </si>
  <si>
    <t>д/с МЕТОДЫ РЕШЕНИЯ НЕКОРРЕКТНЫХ ЗАДАЧ
доц. МАТЫСИК О.В.         614</t>
  </si>
  <si>
    <t>ТЕРМОДИНАМИКА И СТАТИСТИЧЕСКАЯ ФИЗИКА
доц. МАКОЕД И.И.     501</t>
  </si>
  <si>
    <t>ФИЗИЧЕСКАЯ ЭЛЕКТРОНИКА
доц. ДЕМИДЧИК А.В.  505</t>
  </si>
  <si>
    <t>(1) WEB-ПР КЕДРИНСКИЙ П.Б. 620
(2) WEB-ПР МАЦУЛЕВИЧ Е.И. 620</t>
  </si>
  <si>
    <t>ВНЕУРОЧНАЯ РАБОТА ПО ФИЗИКЕ (ПР)
ИВКОВИЧ А.С.              518</t>
  </si>
  <si>
    <t>ИСТОРИЯ ФИЗИКИ (ПР)
ИВКОВИЧ А.С.              518</t>
  </si>
  <si>
    <t>АНГЛИЙСКИЙ ЯЗЫК В ПРОФЕССИОНАЛЬНОЙ ДЕЯТЕЛЬНОСТИ
доц. САЛЬНИКОВА Е.Г. ауд. 17 корпус ин. яз.</t>
  </si>
  <si>
    <t>РАЗРАБОТКА WEB-ПРИЛОЖЕНИЙ С ПОМОЩЬЮ JAVASCRIPT
ст.преп. КЕДРИНСКИЙ П.Б.          620</t>
  </si>
  <si>
    <t>ИНФОРМАЦИОННЫЕ ТЕХНОЛОГИИ В ОБРАЗОВАНИИ
ст.пр. САВЧУК Л.Н.                                                                                       614</t>
  </si>
  <si>
    <t>РАЗРАБОТКА КРОСС-ПЛАТФОРМЕННЫХ ПРИЛОЖЕНИЙ
ст.пр. МАЦУЛЕВИЧ Е.И.                                                                             614</t>
  </si>
  <si>
    <t xml:space="preserve">ПЕДАГОГИКА
доц. СИВАШИНСКАЯ Е.Ф.                                     602                                       </t>
  </si>
  <si>
    <t>ЭКОНОМЕТРИКА
доц. ТРОФИМУК А.А.           608</t>
  </si>
  <si>
    <t>ТЕОРЕТИЧЕСКАЯ МЕХАНИКА (ПР)
КАЦ П.Б.                               501</t>
  </si>
  <si>
    <t>ТЕОРЕТИЧЕСКАЯ МЕХАНИКА
доц. КАЦ П.Б.                       501</t>
  </si>
  <si>
    <t>ОПТИКА
доц. КАЦ П.Б.         501</t>
  </si>
  <si>
    <t>(1) ОММ СЕРАЯ З.Н. 310
(2) ОПТИКА СУЛИМ А.П. 403</t>
  </si>
  <si>
    <t xml:space="preserve">
</t>
  </si>
  <si>
    <t>(1) КТФЭ СЕМЕНЮК О.А. 512
(2) ОММ СЕРАЯ З.Н. 310</t>
  </si>
  <si>
    <t>(1) СКД СУЛИМ А.П.  409
(2) ИТО МОТУЗКО Д.А. 310</t>
  </si>
  <si>
    <t>МАТЕМАТИЧЕСКИЙ АНАЛИЗ
доц. МАРЗАН С.А.                   606</t>
  </si>
  <si>
    <t>ТЕОРИЯ ВЕРОЯТНОСТЕЙ И МАТЕМАТИЧЕСКАЯ СТАТИСТИКА
доц. МИРСКАЯ Е.И.                                                                 602</t>
  </si>
  <si>
    <t>ОПЕРАЦИОННЫЕ СИСТЕМЫ
ст.пр. КОНДРАТЮК А.П.                                                                      614</t>
  </si>
  <si>
    <t>ДИФФЕРЕНЦИАЛЬНЫЕ УРАВНЕНИЯ
доц. ГРИЦУК Е.В.     603</t>
  </si>
  <si>
    <t>ОБЩАЯ ФИЗИКА (ПР)
СЕМЕНЮК О.А.   505</t>
  </si>
  <si>
    <t>ДИФФЕРЕНЦИАЛЬНОЕ И ИНТЕГРАЛЬНОЕ ИСЧИСЛЕНИЕ (ПР)
МАРЗАН С.А.                              502</t>
  </si>
  <si>
    <t>МАТЕМАТИЧЕСКИЕ МОДЕЛИ МИКРО- И МАКРОЭКОНОМИКИ
доц. ГРИЦУК Д.В.         614</t>
  </si>
  <si>
    <t>ЭЛЕМЕНТАРНАЯ МАТЕМАТИКА: АЛГЕБРА (ПР)
МЕЛЬНИКОВА И.Н.     606</t>
  </si>
  <si>
    <t>ДИФФЕРЕНЦИАЛЬНЫЕ УРАВНЕНИЯ (ПР)
ГРИЦУК Е.В.                       614</t>
  </si>
  <si>
    <t>ЭЛЕМЕНТАРНАЯ МАТЕМАТИКА: АЛГЕБРА
доц. МЕЛЬНИКОВА И.Н.     606</t>
  </si>
  <si>
    <t>МОЛЕКУЛЯРНАЯ ФИЗИКА (ПР)
МИНИЧ А.С.     505</t>
  </si>
  <si>
    <t>ОПТИКА (ПР)
СУЛИМ А.П.        502</t>
  </si>
  <si>
    <t>ФУНКЦИОНАЛЬНЫЙ АНАЛИЗ И ИНТЕГРАЛЬНЫЕ УРАВНЕНИЯ
доц. БАСИК А.И.                        502</t>
  </si>
  <si>
    <t>ТЕОРИЯ ПРИНЯТИЯ РЕШЕНИЙ (ЛК)
доц. СЕНДЕР А.Н.                                    503</t>
  </si>
  <si>
    <t>(1) ТПМА ТКАЧ С.Н. 618
(2) МПИ САВЧУК Л.Н.  616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</si>
  <si>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601      ТИХОН Н.В. 301        КАЛИЛЕЦ Л.М. 305         БАХУР И.Н.  412       ДРОБОТ Е.С. 420</t>
    </r>
  </si>
  <si>
    <t>(1) ДММЛ БУДЬКО А.Е. 501
(2) РКПП МАЦУЛЕВИЧ Е.И. 620</t>
  </si>
  <si>
    <t>ТЕОРИЯ ФУНКЦИЙ КОМПЛЕКСНОЙ ПЕРЕМЕННОЙ (ПР)
 ГРИЦУК Е.В.            505</t>
  </si>
  <si>
    <t>(1) ВИЯ ОЛИХВЕР П.О. 712
(2) КТФЭ СЕМЕНЮК О.А. 503</t>
  </si>
  <si>
    <t>(1) ПР МАЦУЛЕВИЧ Е.И. 620
(2) МФ МИНИЧ А.С. 414</t>
  </si>
  <si>
    <t>(1) МФ СЕМЕНЮК О.А. 414
(2) ПР ОЛИХВЕР П.О. 616</t>
  </si>
  <si>
    <t>(1) ОПТИКА СУЛИМ А.П. 403
(2) ВИЯ ОЛИХВЕР П.О. 712</t>
  </si>
  <si>
    <t>ИНФОРМАЦИОННЫЕ СИСТЕМЫ И СЕТИ
ст.пр. ТКАЧ С.Н.                                                                                                              614</t>
  </si>
  <si>
    <t>СИСТЕМА РАБОТЫ УЧИТЕЛЯ ИНФОРМАТИКИ С ОДАРЕННЫМИ ДЕТЬМИ
ст. пр. САВЧУК Л.Н.                                                                       614</t>
  </si>
  <si>
    <t>ФИЗИКА (ЛАБ)
СЕМЕНЮК О.А.                      416</t>
  </si>
  <si>
    <t>ИСТОРИЯ МАТЕМАТИКИ 
доц. КАЛЛАУР Н.А.                                                                     603</t>
  </si>
  <si>
    <t>РЕШЕНИЕ ЗАДАЧ С ПАРАМЕТРАМИ
доц. КАЛЛАУР Н.А.                                                603</t>
  </si>
  <si>
    <t>АРХИТЕКТУРА И ПРОГРАММНОЕ ОБЕСПЕЧЕНИЕ ВЫЧИСЛИТЕЛЬНЫХ СИСТЕМ
ст.пр. ДЯДЮН Т.А.                                                                               304а</t>
  </si>
  <si>
    <t>(1) АПОВС ДЯДЮН Т.А.  312
(2) ОД САВЧУК Л.Н. 616
(3) АПОВС ОЛИХВЕР П.О.  712</t>
  </si>
  <si>
    <t>ФИЗИКА
доц. ДЕМИДЧИК А.В.                                             502</t>
  </si>
  <si>
    <t>СОЦИАЛЬНАЯ ПСИХОЛОГИЯ (ПР)
ГОЛОВНЯ С.В.   601</t>
  </si>
  <si>
    <t>(1) СОЦ. ПСИХОЛОГИЯ ГОЛОВНЯ С.В.  601
(2) ПВС КОВАЛЬЧУК А.В. 512</t>
  </si>
  <si>
    <t>РАЗРАБОТКА ПРИЛОЖЕНИЙ ДЛЯ МОБИЛЬНОЙ ОПЕРАЦИОННОЙ СИСТЕМЫ (НА ПРИМЕРЕ ОС "ANDROID")
ст.преп. КОНДРАТЮК А.П.                  616</t>
  </si>
  <si>
    <t>ИНТЕРНЕТ-МАРКЕТИНГ (ЛК)
доц. СЕНДЕР А.Н.                                 503</t>
  </si>
  <si>
    <t xml:space="preserve">
(2) ИСС ТКАЧ С.Н.  618
(3) ОД САВЧУК Л.Н. 616</t>
  </si>
  <si>
    <t>ТЕОРЕТИЧЕСКАЯ ФИЗИКА
доц. СЕРЫЙ А.И.                                  502</t>
  </si>
  <si>
    <t>АЛГЕБРА
доц. ТРОФИМУК А.А.                                         602</t>
  </si>
  <si>
    <t>ОБЩАЯ ФИЗИКА
проф. ПЛЕТЮХОВ В.А.                                502</t>
  </si>
  <si>
    <t>ФИЗИЧЕСКАЯ КУЛЬТУРА</t>
  </si>
  <si>
    <t>ДИФФЕРЕНЦИАЛЬНЫЕ УРАВНЕНИЯ
доц. МЕЛЬНИКОВА И.Н.                                           602</t>
  </si>
  <si>
    <t>МЕТОДИКА ПРЕПОДАВАНИЯ ФИЗИКИ
доц. ИВКОВИЧ А.С.                     518</t>
  </si>
  <si>
    <t>(1) ФЯ МИНИЧ А.С. 410
(2) КС КОВАЛЬЧУК А.В. 620</t>
  </si>
  <si>
    <t>ТЕОРИЯ И ПРАКТИКА СПЕЦИАЛЬНОГО ОБРАЗОВАНИЯ
доц. СИВАШИНСКАЯ Е.Ф.                                                                                        602</t>
  </si>
  <si>
    <t>ФИЗИКА ЯДРА (ПР)
МИНИЧ А.С.   420</t>
  </si>
  <si>
    <t>АЛГЕБРА (ПР)
ТРОФИМУК А.А.   606</t>
  </si>
  <si>
    <t xml:space="preserve">МЕТОДИКА ПРЕПОДАВАНИЯ МАТЕМАТИКИ
доц. ГРИНЬКО Е.П.                                                   602 </t>
  </si>
  <si>
    <t>МАТЕМАТИЧЕСКАЯ ЭКОНОМИКА
доц. СЕНДЕР А.Н.         608</t>
  </si>
  <si>
    <t>(1) КГМ ЗУБЕЙ Е.В. 620
(2) ПВС ТКАЧ С.Н. 618</t>
  </si>
  <si>
    <t xml:space="preserve">
(2) КГМ ЗУБЕЙ Е.В. 620</t>
  </si>
  <si>
    <t xml:space="preserve">
(2) МФ МИНИЧ А.С.   414</t>
  </si>
  <si>
    <t>МЕТОДЫ ЧИСЛЕННОГО АНАЛИЗА
доц. МАТЫСИК О.В.          614</t>
  </si>
  <si>
    <t xml:space="preserve">МЕТОДИКА ПРЕПОДАВАНИЯ МАТЕМАТИКИ (ПР)
ГРИНЬКО Е.П.     602 </t>
  </si>
  <si>
    <t>ФИЛОСОФИЯ (ПР)
КРУСЬ П.П.   602</t>
  </si>
  <si>
    <t>ТЕОРЕТИЧЕСКАЯ ФИЗИКА (ПР)
СЕРЫЙ А.И.     502</t>
  </si>
  <si>
    <t>(1) МПФ ИВКОВИЧ А.С. 518
(2) ОФ МИНИЧ А.С.  406</t>
  </si>
  <si>
    <t>(1) ОФ МИНИЧ А.С. 406
(2) МПФ ИВКОВИЧ А.С.  518</t>
  </si>
  <si>
    <t>ЗАМЕСТИТЕЛЬ ДЕКАНА</t>
  </si>
  <si>
    <t>Е.В. ЗУБЕЙ</t>
  </si>
  <si>
    <t>СЕТЕВЫЕ ПРОТОКОЛЫ И МАРШРУТИЗАЦИЯ
доц. ГРИЦУК Д.В.                                           620</t>
  </si>
  <si>
    <t>ТЕОРЕТИКО-ЧИСЛОВЫЕ АЛГОРИТМЫ ИНФОРМАЦИОННОЙ БЕЗОПАСНОСТИ
доц. ГРИЦУК Д.В.                               620</t>
  </si>
  <si>
    <t>ТЕОРЕТИКО-ЧИСЛОВЫЕ АЛГОРИТМЫ ИНФОРМАЦИОННОЙ БЕЗОПАСНОСТИ
доц. ГРИЦУК Д.В.                                     620</t>
  </si>
  <si>
    <t>(1) МОП МАЦУЛЕВИЧ Е.И. 620
(2) МОП КОВАЛЬЧУК А.В. 714</t>
  </si>
  <si>
    <t>(1) ОД САВЧУК Л.Н.  616
(2) ФЭ СУЛИМ А.П. 508</t>
  </si>
  <si>
    <t xml:space="preserve">
(2) ОД САВЧУК Л.Н.  616</t>
  </si>
  <si>
    <t xml:space="preserve">
(2) ФЭ МОТУЗКО Д.А. 505</t>
  </si>
  <si>
    <t>(1) РКПП КОВАЛЬЧУК А.В.  714
(2) РКПП МАЦУЛЕВИЧ Е.И. 620</t>
  </si>
  <si>
    <t>(1) МПИ САВЧУК Л.Н.    616
(2) ОФ СЕМЕНЮК О.А.   416</t>
  </si>
  <si>
    <t>(1) ОФ СЕМЕНЮК О.А.    416
(2) МПИ САВЧУК Л.Н.     616</t>
  </si>
  <si>
    <t>(1) ОФ СЕМЕНЮК О.А.    416
(2) ТПМА ТКАЧ С.Н.         618</t>
  </si>
  <si>
    <t>(1) МЧА МАТЫСИК О.В. 616
(2) АСД КОВАЛЬЧУК А.В.   714</t>
  </si>
  <si>
    <t xml:space="preserve">(1) АСД КОВАЛЬЧУК А.В.   503
</t>
  </si>
  <si>
    <t>(1) РКИ ЯНИЦКАЯ А.Ю.</t>
  </si>
  <si>
    <t xml:space="preserve">(1) РКИ ЯНИЦКАЯ А.Ю.
</t>
  </si>
  <si>
    <t xml:space="preserve">
15.00 (2) РКИ ГРИЦУК Л.Н.  </t>
  </si>
  <si>
    <t>(1) РКИ ЯНИЦКАЯ А.Ю.
13.30, 15.00 (2) РКИ ГРИЦУК Л.Н.</t>
  </si>
  <si>
    <t xml:space="preserve">(1) РКИ ВЕРЕМЕЮК Г.А.
</t>
  </si>
  <si>
    <t>13.30, 15.00 (1) РКИ ВЕРЕМЕЮК Г.А.
13.30, 15.00 (2) РКИ НИКИТИНА Н.Е.</t>
  </si>
  <si>
    <t xml:space="preserve">
15.00 (2) РКИ НИКИТИНА Н.Е.</t>
  </si>
  <si>
    <t>15.00 (1) РКИ ВЕРЕМЕЮК Г.А.
15.00 (2) РКИ НИКИТИНА Н.Е.</t>
  </si>
  <si>
    <t>(1) МПФ ИВКОВИЧ А.С.  518
(2) РКИ ВЕРТЕЙКО Е.Е.</t>
  </si>
  <si>
    <t>8.30, 15.00 (1) РКИ ЗУЕВА Е.А. 
15.00  (2) РКИ ВЕРТЕЙКО Е.Е.</t>
  </si>
  <si>
    <t xml:space="preserve">
(2) ОФ МИНИЧ А.С.  406</t>
  </si>
  <si>
    <t>(1) РКИ ЗУЕВА Е.А.
(2) РКИ ВЕРТЕЙКО Е.Е.</t>
  </si>
  <si>
    <t xml:space="preserve">
(2) РКИ ВЕРТЕЙКО Е.Е.</t>
  </si>
  <si>
    <t>ФИЛОСОФИЯ (ПР)
БАРМА А.В.   601</t>
  </si>
  <si>
    <t xml:space="preserve">(1) ИСС КИСИЛЮК Е.В. 620
</t>
  </si>
  <si>
    <t xml:space="preserve">(1) ОД САВЧУК Л.Н. 616
</t>
  </si>
  <si>
    <t xml:space="preserve">(1) ОФ МИНИЧ А.С. 406
</t>
  </si>
  <si>
    <t>ТЕОРИЯ И ПРАКТИКА СПЕЦИАЛЬНОГО ОБРАЗОВАНИЯ (ПР)
НИЧИПОРУК А.Э.   606</t>
  </si>
  <si>
    <t>15.00 (1) ТТООП КОВАЛЬЧУК А.В.  714
(2) К1С ЮДОВ А.А. 310</t>
  </si>
  <si>
    <t>(1) ОФ МИНИЧ А.С.  406
(2) МПФ ИВКОВИЧ А.С. 518</t>
  </si>
  <si>
    <t>15.00 РУССКИЙ ЯЗЫК КАК ИНОСТРАННЫЙ
ст.пр. ГРИЦУК Л.Н.</t>
  </si>
  <si>
    <t>15.00 РУССКИЙ ЯЗЫК КАК ИНОСТРАННЫЙ
ГРИЦУК Л.Н.</t>
  </si>
  <si>
    <t>8.30 РУССКИЙ ЯЗЫК КАК ИНОСТРАННЫЙ
доц. ЯНИЦКАЯ А.Ю.</t>
  </si>
  <si>
    <t>8.30 РУССКИЙ ЯЗЫК КАК ИНОСТРАННЫЙ 
ст.пр. ВЕРЕМЕЮК Г.А.</t>
  </si>
  <si>
    <t>10.05  РУССКИЙ ЯЗЫК КАК ИНОСТРАННЫЙ
доц. ЯНИЦКАЯ А.Ю.</t>
  </si>
  <si>
    <t>13.30  РУССКИЙ ЯЗЫК КАК ИНОСТРАННЫЙ
доц. ЯНИЦКАЯ А.Ю.</t>
  </si>
  <si>
    <t>13.30 РУССКИЙ ЯЗЫК КАК ИНОСТРАННЫЙ 
ст.пр. ВЕРЕМЕЮК Г.А.</t>
  </si>
  <si>
    <t>15.00 РУССКИЙ ЯЗЫК КАК ИНОСТРАННЫЙ 
доц. НИКИТИНА Н.Е.</t>
  </si>
  <si>
    <t>15.00 РУССКИЙ ЯЗЫК КАК ИНОСТРАННЫЙ
ст.пр. ВЕРЕМЕЮК Г.А.</t>
  </si>
  <si>
    <t>16.30 РУССКИЙ ЯЗЫК КАК ИНОСТРАННЫЙ 
доц. НИКИТИНА Н.Е.</t>
  </si>
  <si>
    <t xml:space="preserve">15.00  РУССКИЙ ЯЗЫК КАК ИНОСТРАННЫЙ
 ЗУЕВА Е.А. </t>
  </si>
  <si>
    <t xml:space="preserve">8.30 РУССКИЙ ЯЗЫК КАК ИНОСТРАННЫЙ
 ЗУЕВА Е.А. </t>
  </si>
  <si>
    <t>8.30 РУССКИЙ ЯЗЫК КАК ИНОСТРАННЫЙ
 ВЕРТЕЙКО Е.Е.</t>
  </si>
  <si>
    <t>13.30 РУССКИЙ ЯЗЫК КАК ИНОСТРАННЫЙ
ст.пр.  ГРИЦУК Л.Н.</t>
  </si>
  <si>
    <t>13.30 РУССКИЙ ЯЗЫК КАК ИНОСТРАННЫЙ
ГРИЦУК Л.Н.</t>
  </si>
  <si>
    <t>15.00  РУССКИЙ ЯЗЫК КАК ИНОСТРАННЫЙ
ВЕРТЕЙКО Е.Е.</t>
  </si>
  <si>
    <t>15.00 РУССКИЙ ЯЗЫК КАК ИНОСТРАННЫЙ
ст.пр.  ГРИЦУК Л.Н.</t>
  </si>
  <si>
    <t xml:space="preserve">10.05  РУССКИЙ ЯЗЫК КАК ИНОСТРАННЫЙ
 ЗУЕВА Е.А. </t>
  </si>
  <si>
    <t>10.05  РУССКИЙ ЯЗЫК КАК ИНОСТРАННЫЙ
ВЕРТЕЙКО Е.Е.</t>
  </si>
  <si>
    <t>11.55  РУССКИЙ ЯЗЫК КАК ИНОСТРАННЫЙ
ВЕРТЕЙКО Е.Е.</t>
  </si>
  <si>
    <t>СЕТЕВЫЕ ПРОТОКОЛЫ И МАРШРУТИЗАЦИЯ (ЛАБ)
доц. ГРИЦУК Д.В.                                           620</t>
  </si>
  <si>
    <t>ЭЛЕМЕНТАРНАЯ МАТЕМАТИКА И ПРЗ (ПР)
КАЛЛАУР Н.А.  603</t>
  </si>
  <si>
    <t>МОЛЕКУЛЯРНАЯ ФИЗИКА
доц. МАКОЕД И.И.      505</t>
  </si>
  <si>
    <t>МЕТОДЫ ЧИСЛЕННОГО АНАЛИЗА
доц. МАТЫСИК О.В.           608</t>
  </si>
  <si>
    <t>д/с ЭЛЕМЕНТЫ СТРУКТУРНОЙ ТЕХНОЛОГИИ ПРОГРАММИРОВАНИЯ
ст.пр. КОНДРАТЮК А.П.        601</t>
  </si>
  <si>
    <t>ФУНКЦИОНАЛЬНЫЙ АНАЛИЗ И ИНТЕГРАЛЬНЫЕ УРАВНЕНИЯ (ПР)
 БАСИК А.И.                        505</t>
  </si>
  <si>
    <t>ОБЩАЯ ФИЗИКА
доц. ДЕМИДЧИК А.В.     601</t>
  </si>
  <si>
    <t>ТЕОРИЯ И ПРАКТИКА СПЕЦИАЛЬНОГО ОБРАЗОВАНИЯ (ПР)
НИЧИПОРУК А.Э.  606</t>
  </si>
  <si>
    <t>ЛИНЕЙНАЯ АЛГЕБРА (ПР)
СЕНДЕР Н.Н.    601</t>
  </si>
  <si>
    <t>МОЛЕКУЛЯРНАЯ ФИЗИКА (ПР)
МИНИЧ А.С.     420</t>
  </si>
  <si>
    <t>ТЕРМОДИНАМИКА И СТАТИСТИЧЕСКАЯ ФИЗИКА (ПР)
МОТУЗКО Д.А.     412</t>
  </si>
  <si>
    <t>СТАТИКА, КИНЕМАТИКА, ДИНАМИКА
доц. МАКОЕД И.И.      501</t>
  </si>
  <si>
    <t>ПРАВА ПОТРЕБИТЕЛЯ В СОВРЕМЕННОЙ БЕЛАРУСИ
доц. ЛАГУНОВСКАЯ Е.А.  617</t>
  </si>
  <si>
    <t>ПРАВА ПОТРЕБИТЕЛЯ В СОВРЕМЕННОЙ БЕЛАРУСИ (БелОБ)
доц. ЛАГУНОВСКАЯ Е.А.             617</t>
  </si>
  <si>
    <t>ФИЛОСОФИЯ
доц. КРУСЬ П.П.                                                                                                                                                                   617</t>
  </si>
  <si>
    <t>ДИФФЕРЕНЦИАЛЬНОЕ И ИНТЕГРАЛЬНОЕ ИСЧИСЛЕНИЕ
доц. МАРЗАН С.А.                                                                                614</t>
  </si>
  <si>
    <t>ТЕОРИЯ ВЕРОЯТНОСТЕЙ И МАТЕМ. СТАТИСТИКА (ПР)
МИРСКАЯ Е.И.      601</t>
  </si>
  <si>
    <t>ЭЛЕМЕНТАРНАЯ МАТЕМАТИКА И ПРЗ (ПР)
ГРИНЬКО Е.П.       603</t>
  </si>
  <si>
    <t>ФУНКЦИИ ВЕКТОРНОГО АРГУМЕНТА
доц. СЕНДЕР Н.Н.    614</t>
  </si>
  <si>
    <t>МАТЕМАТИЧЕСКИЙ АНАЛИЗ (ПР)
МАРЗАН С.А.                   606</t>
  </si>
  <si>
    <t>ДИФФЕРЕНЦИАЛЬНЫЕ УРАВНЕНИЯ (ПР)
БАСИК А.И.     501</t>
  </si>
  <si>
    <t>(1) ПВС ТКАЧ С.Н.  618
(2) СОЦ. ПСИХОЛОГИЯ СЕМЯННИКОВА А.О.     412</t>
  </si>
  <si>
    <t>ПЕДАГОГИКА (ПР)
ШИМАНЧИК М.С.      420</t>
  </si>
  <si>
    <t>ПРАВА ПОТРЕБИТЕЛЯ В СОВРЕМЕННОЙ БЕЛАРУСИ (ПР) (БелОБ)
ЛАГУНОВСКАЯ Е.А.      704</t>
  </si>
  <si>
    <t>ДИФФЕРЕНЦИАЛЬНОЕ И ИНТЕГРАЛЬНОЕ ИСЧИСЛЕНИЕ (ПР)
МАРЗАН С.А.                              606</t>
  </si>
  <si>
    <t>ФУНКЦИИ ВЕКТОРНОГО АРГУМЕНТА (ПР)
СЕНДЕР Н.Н.    501</t>
  </si>
  <si>
    <t>ОПЕРАЦИОННЫЕ СИСТЕМЫ
ст.пр. КОНДРАТЮК А.П.  614</t>
  </si>
  <si>
    <t>ВЫЧИСЛИТЕЛЬНЫЕ МЕТОДЫ И КОМПЬЮТЕРНОЕ МОДЕЛИРОВАНИЯ
доц. ГРИЦУК Д.В.                                              614</t>
  </si>
  <si>
    <t>ЭКОНОМЕТРИКА
доц. ТРОФИМУК А.А.           702</t>
  </si>
  <si>
    <t>АЛГЕБРА (ПР)
ТРОФИМУК А.А.   608</t>
  </si>
  <si>
    <t>ДИСКРЕТНАЯ МАТЕМАТИКА И МАТЕМАТИЧЕСКАЯ ЛОГИКА
доц. БУДЬКО А.Е.                                                                           702</t>
  </si>
  <si>
    <t>ТЕОРИЯ ВЕРОЯТНОСТЕЙ И МАТЕМ. СТАТИСТИКА (ПР)
ЮДОВ А.А.               608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</si>
  <si>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  420             КОВАЛЕНКО О.Н. 505               ИВАНЮК Н.В.  606</t>
    </r>
  </si>
  <si>
    <t>ПРАВА ПОТРЕБИТЕЛЯ В СОВРЕМЕННОЙ БЕЛАРУСИ (ПР) (БелОБ)
ЛАГУНОВСКАЯ Е.А.     704</t>
  </si>
  <si>
    <t>ДИФФЕРЕНЦИАЛЬНЫЕ УРАВНЕНИЯ
доц. ГРИЦУК Е.В.     702</t>
  </si>
  <si>
    <t>ТЕОРИЯ ФУНКЦИЙ КОМПЛЕКСНОЙ ПЕРЕМЕННОЙ
доц. ГРИЦУК Е.В.    702</t>
  </si>
  <si>
    <t>ДИФФЕРЕНЦИАЛЬНЫЕ УРАВНЕНИЯ
доц. ГРИЦУК Е.В.                                                                         702</t>
  </si>
  <si>
    <t xml:space="preserve">МЕТОДИКА ПРЕПОДАВАНИЯ МАТЕМАТИКИ (ПР)
ГРИНЬКО Е.П.     608 </t>
  </si>
  <si>
    <t>СТАТИКА, КИНЕМАТИКА, ДИНАМИКА
доц. МАКОЕД И.И.      505</t>
  </si>
  <si>
    <t>ФИЛОСОФИЯ (ПР)
БАРМА А.В.              606</t>
  </si>
  <si>
    <t>АЛГЕБРАИЧЕСКИЕ СТРУКТУРЫ И ТЕОРИЯ ЧИСЕЛ
доц. ЗУБЕЙ Е.В.                514</t>
  </si>
  <si>
    <t xml:space="preserve">(1) ИТО МИЩУК И.О.         714
</t>
  </si>
  <si>
    <t>АНАЛИТИЧЕСКАЯ ГЕОМЕТРИЯ (ПР)
ЗУБЕЙ Е.В.              514</t>
  </si>
  <si>
    <t>АЛГЕБРАИЧЕСКИЕ СТРУКТУРЫ И ТЕОРИЯ ЧИСЕЛ (ПР)
ЗУБЕЙ Е.В.                  514</t>
  </si>
  <si>
    <t>ЛИНЕЙНАЯ АЛГЕБРА (ПР)
СЕНДЕР Н.Н.                 608</t>
  </si>
  <si>
    <t>МАТЕМАТИЧЕСКИЕ МОДЕЛИ МИКРО- И МАКРОЭКОНОМИКИ (ПР)
ГРИЦУК Д.В.         702</t>
  </si>
  <si>
    <t>ОБЪЕКТНО-ОРИЕНТИРОВАННОЕ ПРОГРАММИРОВАНИЕ
ст.пр. КОНДРАТЮК А.П.       601</t>
  </si>
  <si>
    <t>ДИФФЕРЕНЦИАЛЬНОЕ И ИНТЕГРАЛЬНОЕ ИСЧИСЛЕНИЕ (ПР)
МАРЗАН С.А.                              601</t>
  </si>
  <si>
    <t>ДИФФЕРЕНЦИАЛЬНОЕ И ИНТЕГРАЛЬНОЕ ИСЧИСЛЕНИЕ (ПР)
МАРЗАН С.А.                              501</t>
  </si>
  <si>
    <t>МЕТОДИКА ВОСПИТ.РАБОТЫ В ДЕТСКИХ ОЗДОРОВ. ЛАГЕРЯХ (ПР)
ШИМАНЧИК М.С.     402</t>
  </si>
  <si>
    <t>ДИФФЕРЕНЦИАЛЬНЫЕ УРАВНЕНИЯ (ПР)
 МЕЛЬНИКОВА И.Н.     602</t>
  </si>
  <si>
    <t>ДИФФЕРЕНЦИАЛЬНЫЕ УРАВНЕНИЯ (ПР)
 МЕЛЬНИКОВА И.Н.    602</t>
  </si>
  <si>
    <t>ЛИНЕЙНАЯ АЛГЕБРА
доц. ТРОФИМУК А.А.                                                                                702</t>
  </si>
  <si>
    <t>ОБЩАЯ ФИЗИКА (ПР)
СЕМЕНЮК О.А.      508</t>
  </si>
  <si>
    <t>(1) УМФ БАСИК А.И.   505
 (2) ЭСТП ОЛИХВЕР П.О. 712</t>
  </si>
  <si>
    <t>ТЕОРЕТИЧЕСКАЯ МЕХАНИКА (ПР)
БАСИК А.И.         505</t>
  </si>
  <si>
    <t>(1) МОП МАЦУЛЕВИЧ Е.И. 620
(2) ДММЛ ЮДОВ А.А.    420</t>
  </si>
  <si>
    <t>ДИФФЕРЕНЦИАЛЬНОЕ И ИНТЕГРАЛЬНОЕ ИСЧИСЛЕНИЕ (ПР)
МАРЗАН С.А.                              608</t>
  </si>
  <si>
    <t>ТЕРМОДИНАМИКА И СТАТИСТИЧЕСКАЯ ФИЗИКА (ПР)
МОТУЗКО Д.А.     420</t>
  </si>
  <si>
    <t>ДИФФЕРЕНЦИАЛЬНОЕ ИСЧИСЛЕНИЕ (ПР)
МАРЗАН С.А.                704</t>
  </si>
  <si>
    <t>ФИЛОСОФИЯ (ПР)
КРУСЬ П.П.     614</t>
  </si>
  <si>
    <t>ПРАВА ПОТРЕБИТЕЛЯ В СОВРЕМЕННОЙ БЕЛАРУСИ (ПР) (БелОБ)
ЛАГУНОВСКАЯ Е.А.     402</t>
  </si>
  <si>
    <t>ЛИНЕЙНАЯ АЛГЕБРА (ПР)
СЕНДЕР Н.Н.                 601</t>
  </si>
  <si>
    <t>(1) АСД КОВАЛЬЧУК А.В.    714
(2) МЧА МАТЫСИК О.В. 618</t>
  </si>
  <si>
    <t>(1) ОС КОВАЛЬЧУК А.В.    714а
(2) МЧА МАТЫСИК О.В.  616</t>
  </si>
  <si>
    <t xml:space="preserve">
 (2) АСД КОВАЛЬЧУК А.В.   714а</t>
  </si>
  <si>
    <t>(1) РКПП ОЛИХВЕР П.О.  712
(2) РКПП МАЦУЛЕВИЧ Е.И. 620</t>
  </si>
  <si>
    <t>(1) МЧА МАТЫСИК О.В.   616
(2) ОС ОЛИХВЕР П.О. 712</t>
  </si>
  <si>
    <t>(1) СОЦ. ПСИХОЛОГИЯ СЕМЯННИКОВА А.О.    412
(2) ИТО МИЩУК И.О.    714а</t>
  </si>
  <si>
    <t>(1) ЭК-КА  ТРОФИМУК А.А.   503
(2) ИНФОРМ. ТЕХНОЛОГИИ В ЛОГИСТИКЕ (ЛК) СЕНДЕР А.Н.  714а</t>
  </si>
  <si>
    <t xml:space="preserve">(1) ИСС КИСИЛЮК Е.В.    512
</t>
  </si>
  <si>
    <t>(1) КС ОЛИХВЕР П.О.   712
(2) ФЯ МИНИЧ А.С. 410</t>
  </si>
  <si>
    <t>(1) ЧММФ ОЛИХВЕР П.О.  712
(2) УМФ БАСИК А.И.  501</t>
  </si>
  <si>
    <t xml:space="preserve">(1) АСД КОВАЛЬЧУК А.В.     714
</t>
  </si>
  <si>
    <t xml:space="preserve">
(2) ИТО МИЩУК И.О.           714а</t>
  </si>
  <si>
    <t>ФИЛОСОФИЯ (ПР)
БАРМА А.В.                606</t>
  </si>
  <si>
    <t>(1) ИТО МОТУЗКО Д.А.    714а
(2) СКД СУЛИМ А.П. 409</t>
  </si>
  <si>
    <t xml:space="preserve">(1) СКД СУЛИМ А.П. 409
</t>
  </si>
  <si>
    <t>15.00 ЛИНЕЙНАЯ АЛГЕБРА (ПР)
СЕНДЕР Н.Н.                 601</t>
  </si>
  <si>
    <t>ПРАВА ПОТРЕБИТЕЛЯ В СОВРЕМЕННОЙ БЕЛАРУСИ (ПР)
ЛАГУНОВСКАЯ Е.А.   617</t>
  </si>
  <si>
    <t>ТЕОРИЯ И ПРАКТИКА СПЕЦИАЛЬНОГО ОБРАЗОВАНИЯ (ПР)
СИВАШИНСКАЯ Е.Ф.  602</t>
  </si>
  <si>
    <t>ТЕОРИЯ И ПРАКТИКА СПЕЦИАЛЬНОГО ОБРАЗОВАНИЯ (ПР)
СИВАШИНСКАЯ Е.Ф. 602</t>
  </si>
  <si>
    <t>(1) ЭСТП ОЛИХВЕР П.О.   712
(2) ИО ЮДОВ А.А.  310</t>
  </si>
  <si>
    <t>(1) К1С СЕРАЯ З.Н. 503
(2) МЭ СЕНДЕР А.Н.     714а</t>
  </si>
  <si>
    <t xml:space="preserve">
(2) ОД САВЧУК Л.Н.    616
(3) ИСС КОВАЛЬЧУК А.В. 714</t>
  </si>
  <si>
    <t xml:space="preserve">
</t>
  </si>
  <si>
    <t>15.00 (1) ИСС КИСИЛЮК Е.В. 714а
(2) АПОВС КИСИЛЮК Е.В.    618
(3) ОД САВЧУК Л.Н. 616</t>
  </si>
  <si>
    <t xml:space="preserve"> (1) МФ СЕМЕНЮК О.А. 414
(2) МФ МИНИЧ А.С. 414</t>
  </si>
  <si>
    <t xml:space="preserve">15.00 (1) РКИ ЗУЕВА Е.А. 
</t>
  </si>
  <si>
    <t xml:space="preserve">
 (2) ОФ МИНИЧ А.С. 406</t>
  </si>
  <si>
    <t>15.00 (1) ОФ МИНИЧ А.С.  406
(2) ОФ МИНИЧ А.С.  406</t>
  </si>
  <si>
    <t xml:space="preserve">
15.00 (2) АСД КОВАЛЬЧУК А.В.   714</t>
  </si>
  <si>
    <t>(1) л/с ООП КОВАЛЬЧУК А.В. 714
(2) л/с ООП ОЛИХВЕР П.О.   712</t>
  </si>
  <si>
    <t xml:space="preserve">(1) К1С ЮДОВ А.А. 310
</t>
  </si>
  <si>
    <t>15.00 (1) ОС ОЛИХВЕР П.О. 712
(2) ОС СУЛИМ А.П.   503</t>
  </si>
  <si>
    <t>(1) РКПП ОЛИХВЕР П.О. 712
15.00 (2) МОП КОВАЛЬЧУК А.В. 616</t>
  </si>
  <si>
    <t xml:space="preserve">
(2) АПОВС ОЛИХВЕР П.О.   712</t>
  </si>
  <si>
    <t xml:space="preserve">(1) ФЭ СУЛИМ А.П.   505
</t>
  </si>
  <si>
    <t xml:space="preserve">
(2) ОС ОЛИХВЕР П.О. 712</t>
  </si>
  <si>
    <t>ОБЩАЯ ФИЗИКА(ПР)
МИНИЧ А.С.    502</t>
  </si>
  <si>
    <t>ФИЛОСОФИЯ (ПР)
БАРМА А.В.                704</t>
  </si>
  <si>
    <t>МАТЕМАТИЧЕСКАЯ ЭКОНОМИКА
доц. СЕНДЕР А.Н.         702</t>
  </si>
  <si>
    <t>СТАТИКА, КИНЕМАТИКА, ДИНАМИКА (ПР)
СУЛИМ А.П.      601</t>
  </si>
  <si>
    <t>ТЕОРИЯ ФУНКЦИЙ КОМПЛЕКСНОЙ ПЕРЕМЕННОЙ (ПР)
 ГРИЦУК Е.В.            702</t>
  </si>
  <si>
    <t>ТЕОРИЯ ФУНКЦИЙ КОМПЛЕКСНОЙ ПЕРЕМЕННОЙ (ПР)
ГРИЦУК Е.В.    702</t>
  </si>
  <si>
    <t>ПСИХОЛОГИЯ (ПР)
ГОЛОВНЯ С.В.     420</t>
  </si>
  <si>
    <t>ПСИХОЛОГИЯ (ПР)
ГОЛОВНЯ С.В.  420</t>
  </si>
  <si>
    <t xml:space="preserve">
(2) СОЦ. ПСИХОЛОГИЯ ГОЛОВНЯ С.В.  420</t>
  </si>
  <si>
    <t>ОБЪЕКТНО-ОРИЕНТИРОВАННОЕ ПРОГРАММИРОВАНИЕ
ст.пр. КОНДРАТЮК А.П.    704</t>
  </si>
  <si>
    <t>ДИФФЕРЕНЦИАЛЬНОЕ И ИНТЕГРАЛЬНОЕ ИСЧИСЛЕНИЕ
доц. МАРЗАН С.А.                                                                                        502</t>
  </si>
  <si>
    <t>ЛИНЕЙНАЯ АЛГЕБРА
доц. ТРОФИМУК А.А.                                                                   502</t>
  </si>
  <si>
    <t>ТЕОРЕТИЧЕСКАЯ МЕХАНИКА
доц. БАСИК А.И.         505</t>
  </si>
  <si>
    <t>ТЕРМОДИНАМИКА И СТАТИСТИЧЕСКАЯ ФИЗИКА
доц. МАКОЕД И.И.     412</t>
  </si>
  <si>
    <t>ОПТИКА (ПР)
СУЛИМ А.П.        501</t>
  </si>
  <si>
    <t>ДИФФЕРЕНЦИАЛЬНЫЕ УРАВНЕНИЯ (ПР)
 ГРИЦУК Е.В.        606</t>
  </si>
  <si>
    <t>ФУНКЦИИ ВЕКТОРНОГО АРГУМЕНТА (ПР)
СЕНДЕР Н.Н.               505</t>
  </si>
  <si>
    <t>МЕТОДИКА ПРЕПОДАВАНИЯ ИНФОРМАТИКИ
ст.преп. САВЧУК Л.Н.                                                                             502</t>
  </si>
  <si>
    <t>ИССЛЕДОВАНИЕ ОПЕРАЦИЙ
доц. СЕНДЕР А.Н.                                       402</t>
  </si>
  <si>
    <t>(1) МЭ ЮДОВ А.А. 714а
(2) ИТЛ (ЛАБ) СЕНДЕР А.Н. 714</t>
  </si>
  <si>
    <t>(1) РКПП КОВАЛЬЧУК А.В.   620
(2) ДММЛ ЮДОВ А.А.      420</t>
  </si>
  <si>
    <t>ТЕОРИЯ ФУНКЦИЙ КОМПЛЕКСНОЙ ПЕРЕМЕННОЙ (ПР)
ГРИЦУК Е.В.    608</t>
  </si>
  <si>
    <t>ЧИСЛЕННЫЕ МЕТОДЫ МАТЕМАТИЧЕСКОЙ ФИЗИКИ
ст.пр. КОНДРАТЮК А.П.    402</t>
  </si>
  <si>
    <t>ОСНОВЫ ВЕКТОРНОГО И ТЕНЗОРН. АНАЛИЗА (ПР)
ПЛЕТЮХОВ В.А.    502</t>
  </si>
  <si>
    <t>(1) ОС ОЛИХВЕР П.О. 712
(2) ФЭ МОТУЗКО Д.А.   603</t>
  </si>
  <si>
    <t>(1) ОД САВЧУК Л.Н. 616
(2) ИСС ТКАЧ С.Н. 618
(3) ВМКМ КИСИЛЮК Е.В.   310</t>
  </si>
  <si>
    <t>(1) ДММЛ БУДЬКО А.Е.    603
(2) РКПП МАЦУЛЕВИЧ Е.И.    620</t>
  </si>
  <si>
    <t xml:space="preserve">(1) ИТО МИЩУК И.О.          618
</t>
  </si>
  <si>
    <t>(1) ИТ (ЛАБ) ГРИЦУК Д.В.  616
(2) К1С ЮДОВ А.А. 310</t>
  </si>
  <si>
    <t>(1) АПОВС КИСИЛЮК Е.В.  616
(2) ИСС КОВАЛЬЧУК А.В. 714</t>
  </si>
  <si>
    <t>(1) ВМКМ КИСИЛЮК Е.В.  714
(2) ВМКМ КАЛЛАУР А.Н. 310
(3) ИСС КОВАЛЬЧУК А.В.    618</t>
  </si>
  <si>
    <t>(1) ИНТЕРНЕТ-ТЕХНОЛОГИИ (ЛК) ГРИЦУК Д.В.  620
(2) ЭК-КА  ТРОФИМУК А.А.  714а</t>
  </si>
  <si>
    <t>15.00 (1) ПВС КОВАЛЬЧУК А.В.  616
(2) ИТО МОТУЗКО Д.А.   310</t>
  </si>
  <si>
    <t xml:space="preserve">(1) ВМКМ КИСИЛЮК Е.В.         618
</t>
  </si>
  <si>
    <t>15.00 (1) ФЭ СЕМЕНЮК О.А.      508
(2) ФЭ СЕМЕНЮК О.А.   508</t>
  </si>
  <si>
    <t xml:space="preserve">(1) МПИ САВЧУК Л.Н.  616
</t>
  </si>
  <si>
    <t xml:space="preserve">
(2) ТПМА ТКАЧ С.Н. 618</t>
  </si>
  <si>
    <t>(1) ТПМА ТКАЧ С.Н.        618
(2) ОФ СЕМЕНЮК О.А.      416</t>
  </si>
  <si>
    <t>(1) ФЭ СЕМЕНЮК О.А. 508
15.00 (2) ФЭ СЕМЕНЮК О.А.   508</t>
  </si>
  <si>
    <t xml:space="preserve">
(2) ИСС КОВАЛЬЧУК А.В. 714</t>
  </si>
  <si>
    <t xml:space="preserve">
(2) ТТООП КОВАЛЬЧУК А.В. 714</t>
  </si>
  <si>
    <t>(1) ИО ЮДОВ А.А. 310
(2) ЧММФ ОЛИХВЕР П.О.    712</t>
  </si>
  <si>
    <t>ОБЪЕКТНО-ОРИЕНТИРОВАННОЕ ПРОГРАММИРОВАНИЕ
ст.пр. КОНДРАТЮК А.П.      501</t>
  </si>
  <si>
    <t>ТЕОРЕТИЧЕСКАЯ ФИЗИКА (ПР)
КАЦ П.Б.       508</t>
  </si>
  <si>
    <t>РАЗРАБОТКА ПРИЛОЖЕНИЙ ДЛЯ МОБИЛЬНОЙ ОПЕРАЦИОННОЙ СИСТЕМЫ (НА ПРИМЕРЕ ОС "ANDROID")
ст.преп. КОНДРАТЮК А.П.                  714а</t>
  </si>
  <si>
    <t xml:space="preserve">(1) ИСС КИСИЛЮК Е.В.  512
</t>
  </si>
  <si>
    <t xml:space="preserve">
(2) ВМКМ КИСИЛЮК Е.В.        512</t>
  </si>
  <si>
    <t>ДИФФЕРЕНЦИАЛЬНЫЕ УРАВНЕНИЯ (ПР)
 МЕЛЬНИКОВА И.Н. 603</t>
  </si>
  <si>
    <t>СОЦИАЛЬНАЯ ПСИХОЛОГИЯ (ПР)
 СЕВЕРИН А.В.                704</t>
  </si>
  <si>
    <t>ФИЗИЧЕСКАЯ ЭЛЕКТРОНИКА
доц. ДЕМИДЧИК А.В.     702</t>
  </si>
  <si>
    <t>ДИФФЕРЕНЦИАЛЬНЫЕ УРАВНЕНИЯ (ПР)
БАСИК А.И.     608</t>
  </si>
  <si>
    <t>МЕТОДИКА ВОСПИТ.РАБОТЫ В ДЕТСКИХ ОЗДОРОВ. ЛАГЕРЯХ (ПР)
НИЧИПОРУК А.Э.  614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</si>
</sst>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11"/>
      <color indexed="63"/>
      <name val="Arial Cyr"/>
      <family val="0"/>
    </font>
    <font>
      <b/>
      <sz val="28"/>
      <color indexed="63"/>
      <name val="Arial Cyr"/>
      <family val="0"/>
    </font>
    <font>
      <b/>
      <sz val="16"/>
      <color indexed="63"/>
      <name val="Arial Cyr"/>
      <family val="0"/>
    </font>
    <font>
      <sz val="8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2"/>
      <color theme="1" tint="0.34999001026153564"/>
      <name val="Arial Cyr"/>
      <family val="0"/>
    </font>
    <font>
      <b/>
      <sz val="11"/>
      <color theme="1" tint="0.34999001026153564"/>
      <name val="Arial Cyr"/>
      <family val="0"/>
    </font>
    <font>
      <b/>
      <sz val="28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medium"/>
      <top style="dashed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  <border>
      <left style="dashed"/>
      <right style="dashed"/>
      <top style="double"/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8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9" fillId="0" borderId="2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83" fontId="4" fillId="33" borderId="3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2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183" fontId="4" fillId="33" borderId="51" xfId="0" applyNumberFormat="1" applyFont="1" applyFill="1" applyBorder="1" applyAlignment="1">
      <alignment horizontal="center" vertical="center" wrapText="1"/>
    </xf>
    <xf numFmtId="183" fontId="4" fillId="33" borderId="52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35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3" fillId="35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11</xdr:row>
      <xdr:rowOff>247650</xdr:rowOff>
    </xdr:from>
    <xdr:ext cx="15982950" cy="1628775"/>
    <xdr:sp>
      <xdr:nvSpPr>
        <xdr:cNvPr id="1" name="Прямоугольник 1"/>
        <xdr:cNvSpPr>
          <a:spLocks/>
        </xdr:cNvSpPr>
      </xdr:nvSpPr>
      <xdr:spPr>
        <a:xfrm>
          <a:off x="1076325" y="6648450"/>
          <a:ext cx="1598295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FFFFFF"/>
              </a:solidFill>
            </a:rPr>
            <a:t>ВЫХОДНОЙ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16011525" cy="1628775"/>
    <xdr:sp>
      <xdr:nvSpPr>
        <xdr:cNvPr id="1" name="Прямоугольник 1"/>
        <xdr:cNvSpPr>
          <a:spLocks/>
        </xdr:cNvSpPr>
      </xdr:nvSpPr>
      <xdr:spPr>
        <a:xfrm>
          <a:off x="561975" y="6438900"/>
          <a:ext cx="160115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FFFFFF"/>
              </a:solidFill>
            </a:rPr>
            <a:t>ВЫХОДНОЙ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1581150</xdr:colOff>
      <xdr:row>11</xdr:row>
      <xdr:rowOff>0</xdr:rowOff>
    </xdr:from>
    <xdr:ext cx="16002000" cy="1628775"/>
    <xdr:sp>
      <xdr:nvSpPr>
        <xdr:cNvPr id="1" name="Прямоугольник 1"/>
        <xdr:cNvSpPr>
          <a:spLocks/>
        </xdr:cNvSpPr>
      </xdr:nvSpPr>
      <xdr:spPr>
        <a:xfrm>
          <a:off x="2143125" y="6296025"/>
          <a:ext cx="160020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FFFFFF"/>
              </a:solidFill>
            </a:rPr>
            <a:t>ВЫХОДНОЙ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11</xdr:row>
      <xdr:rowOff>0</xdr:rowOff>
    </xdr:from>
    <xdr:ext cx="16011525" cy="1628775"/>
    <xdr:sp>
      <xdr:nvSpPr>
        <xdr:cNvPr id="1" name="Прямоугольник 1"/>
        <xdr:cNvSpPr>
          <a:spLocks/>
        </xdr:cNvSpPr>
      </xdr:nvSpPr>
      <xdr:spPr>
        <a:xfrm>
          <a:off x="1028700" y="6381750"/>
          <a:ext cx="160115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FFFFFF"/>
              </a:solidFill>
            </a:rPr>
            <a:t>ВЫХОДНОЙ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11</xdr:row>
      <xdr:rowOff>142875</xdr:rowOff>
    </xdr:from>
    <xdr:ext cx="15992475" cy="1628775"/>
    <xdr:sp>
      <xdr:nvSpPr>
        <xdr:cNvPr id="1" name="Прямоугольник 1"/>
        <xdr:cNvSpPr>
          <a:spLocks/>
        </xdr:cNvSpPr>
      </xdr:nvSpPr>
      <xdr:spPr>
        <a:xfrm>
          <a:off x="600075" y="7229475"/>
          <a:ext cx="159924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FFFFFF"/>
              </a:solidFill>
            </a:rPr>
            <a:t>ВЫХОДНОЙ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10</xdr:row>
      <xdr:rowOff>723900</xdr:rowOff>
    </xdr:from>
    <xdr:ext cx="16011525" cy="1638300"/>
    <xdr:sp>
      <xdr:nvSpPr>
        <xdr:cNvPr id="1" name="Прямоугольник 1"/>
        <xdr:cNvSpPr>
          <a:spLocks/>
        </xdr:cNvSpPr>
      </xdr:nvSpPr>
      <xdr:spPr>
        <a:xfrm>
          <a:off x="600075" y="7381875"/>
          <a:ext cx="1601152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FFFFFF"/>
              </a:solidFill>
            </a:rPr>
            <a:t>ВЫХОДНОЙ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view="pageBreakPreview" zoomScale="70" zoomScaleNormal="70" zoomScaleSheetLayoutView="70" zoomScalePageLayoutView="0" workbookViewId="0" topLeftCell="A16">
      <selection activeCell="B30" sqref="B30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80" t="s">
        <v>20</v>
      </c>
      <c r="C1" s="180"/>
      <c r="D1" s="180"/>
      <c r="E1" s="178" t="s">
        <v>59</v>
      </c>
      <c r="F1" s="178"/>
      <c r="G1" s="86"/>
    </row>
    <row r="2" spans="1:9" ht="18">
      <c r="A2" s="179" t="str">
        <f>"РАСПИСАНИЕ  1  КУРСА  С  "&amp;TEXT(A4,"ДД. ММ. ГГГГ")&amp;" ПО  "&amp;TEXT(A4+5,"ДД. ММ. ГГГГ")</f>
        <v>РАСПИСАНИЕ  1  КУРСА  С  02. 05. 2022 ПО  07. 05. 2022</v>
      </c>
      <c r="B2" s="179"/>
      <c r="C2" s="179"/>
      <c r="D2" s="179"/>
      <c r="E2" s="179"/>
      <c r="F2" s="179"/>
      <c r="G2" s="179"/>
      <c r="H2" s="179"/>
      <c r="I2" s="179"/>
    </row>
    <row r="3" ht="13.5" thickBot="1"/>
    <row r="4" spans="1:9" ht="21" thickBot="1">
      <c r="A4" s="28">
        <v>44683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27" t="s">
        <v>19</v>
      </c>
      <c r="B5" s="23">
        <f aca="true" t="shared" si="0" ref="B5:I5">$A$4</f>
        <v>44683</v>
      </c>
      <c r="C5" s="23">
        <f t="shared" si="0"/>
        <v>44683</v>
      </c>
      <c r="D5" s="23">
        <f t="shared" si="0"/>
        <v>44683</v>
      </c>
      <c r="E5" s="23">
        <f t="shared" si="0"/>
        <v>44683</v>
      </c>
      <c r="F5" s="23">
        <f t="shared" si="0"/>
        <v>44683</v>
      </c>
      <c r="G5" s="23">
        <f t="shared" si="0"/>
        <v>44683</v>
      </c>
      <c r="H5" s="23">
        <f t="shared" si="0"/>
        <v>44683</v>
      </c>
      <c r="I5" s="23">
        <f t="shared" si="0"/>
        <v>44683</v>
      </c>
    </row>
    <row r="6" spans="1:9" ht="60" customHeight="1" thickTop="1">
      <c r="A6" s="8" t="s">
        <v>0</v>
      </c>
      <c r="B6" s="36"/>
      <c r="C6" s="36"/>
      <c r="D6" s="36"/>
      <c r="E6" s="36"/>
      <c r="F6" s="36"/>
      <c r="G6" s="36"/>
      <c r="H6" s="9"/>
      <c r="I6" s="9"/>
    </row>
    <row r="7" spans="1:9" ht="60" customHeight="1">
      <c r="A7" s="8" t="s">
        <v>26</v>
      </c>
      <c r="B7" s="165"/>
      <c r="C7" s="165"/>
      <c r="D7" s="165"/>
      <c r="E7" s="165"/>
      <c r="F7" s="165"/>
      <c r="G7" s="165"/>
      <c r="H7" s="9"/>
      <c r="I7" s="9"/>
    </row>
    <row r="8" spans="1:9" ht="60" customHeight="1">
      <c r="A8" s="8" t="s">
        <v>31</v>
      </c>
      <c r="B8" s="145"/>
      <c r="C8" s="145"/>
      <c r="D8" s="145"/>
      <c r="E8" s="145"/>
      <c r="F8" s="145"/>
      <c r="G8" s="9"/>
      <c r="H8" s="9"/>
      <c r="I8" s="9"/>
    </row>
    <row r="9" spans="1:9" ht="60" customHeight="1" thickBot="1">
      <c r="A9" s="7" t="s">
        <v>27</v>
      </c>
      <c r="B9" s="21"/>
      <c r="C9" s="21"/>
      <c r="D9" s="21"/>
      <c r="E9" s="21"/>
      <c r="F9" s="21"/>
      <c r="G9" s="3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44684</v>
      </c>
      <c r="C10" s="5">
        <f t="shared" si="1"/>
        <v>44684</v>
      </c>
      <c r="D10" s="5">
        <f t="shared" si="1"/>
        <v>44684</v>
      </c>
      <c r="E10" s="5">
        <f t="shared" si="1"/>
        <v>44684</v>
      </c>
      <c r="F10" s="13">
        <f t="shared" si="1"/>
        <v>44684</v>
      </c>
      <c r="G10" s="5">
        <f t="shared" si="1"/>
        <v>44684</v>
      </c>
      <c r="H10" s="5">
        <f t="shared" si="1"/>
        <v>44684</v>
      </c>
      <c r="I10" s="13">
        <f t="shared" si="1"/>
        <v>44684</v>
      </c>
    </row>
    <row r="11" spans="1:9" ht="60" customHeight="1" thickTop="1">
      <c r="A11" s="8" t="s">
        <v>0</v>
      </c>
      <c r="B11" s="34" t="s">
        <v>61</v>
      </c>
      <c r="C11" s="33" t="s">
        <v>288</v>
      </c>
      <c r="D11" s="34" t="s">
        <v>290</v>
      </c>
      <c r="E11" s="34" t="s">
        <v>274</v>
      </c>
      <c r="F11" s="33" t="s">
        <v>104</v>
      </c>
      <c r="G11" s="9"/>
      <c r="H11" s="9"/>
      <c r="I11" s="9"/>
    </row>
    <row r="12" spans="1:9" ht="60" customHeight="1">
      <c r="A12" s="8" t="s">
        <v>26</v>
      </c>
      <c r="B12" s="34" t="s">
        <v>108</v>
      </c>
      <c r="C12" s="34" t="s">
        <v>223</v>
      </c>
      <c r="D12" s="177" t="s">
        <v>227</v>
      </c>
      <c r="E12" s="177"/>
      <c r="F12" s="34" t="s">
        <v>120</v>
      </c>
      <c r="G12" s="9"/>
      <c r="H12" s="9"/>
      <c r="I12" s="9"/>
    </row>
    <row r="13" spans="1:9" ht="60" customHeight="1">
      <c r="A13" s="8" t="s">
        <v>31</v>
      </c>
      <c r="B13" s="34" t="s">
        <v>110</v>
      </c>
      <c r="C13" s="34" t="s">
        <v>230</v>
      </c>
      <c r="D13" s="34" t="s">
        <v>117</v>
      </c>
      <c r="E13" s="34" t="s">
        <v>106</v>
      </c>
      <c r="F13" s="19" t="s">
        <v>299</v>
      </c>
      <c r="G13" s="9"/>
      <c r="H13" s="9"/>
      <c r="I13" s="9"/>
    </row>
    <row r="14" spans="1:9" s="15" customFormat="1" ht="60" customHeight="1" thickBot="1">
      <c r="A14" s="149" t="s">
        <v>27</v>
      </c>
      <c r="B14" s="35" t="s">
        <v>149</v>
      </c>
      <c r="C14" s="35" t="s">
        <v>131</v>
      </c>
      <c r="D14" s="35" t="s">
        <v>65</v>
      </c>
      <c r="E14" s="35" t="s">
        <v>64</v>
      </c>
      <c r="F14" s="35" t="s">
        <v>66</v>
      </c>
      <c r="G14" s="146"/>
      <c r="H14" s="146"/>
      <c r="I14" s="146"/>
    </row>
    <row r="15" spans="1:9" ht="14.25" customHeight="1" thickBot="1" thickTop="1">
      <c r="A15" s="148" t="s">
        <v>4</v>
      </c>
      <c r="B15" s="24">
        <f aca="true" t="shared" si="2" ref="B15:I15">$A$4+2</f>
        <v>44685</v>
      </c>
      <c r="C15" s="24">
        <f t="shared" si="2"/>
        <v>44685</v>
      </c>
      <c r="D15" s="24">
        <f t="shared" si="2"/>
        <v>44685</v>
      </c>
      <c r="E15" s="24">
        <f t="shared" si="2"/>
        <v>44685</v>
      </c>
      <c r="F15" s="25">
        <f t="shared" si="2"/>
        <v>44685</v>
      </c>
      <c r="G15" s="24">
        <f t="shared" si="2"/>
        <v>44685</v>
      </c>
      <c r="H15" s="24">
        <f t="shared" si="2"/>
        <v>44685</v>
      </c>
      <c r="I15" s="25">
        <f t="shared" si="2"/>
        <v>44685</v>
      </c>
    </row>
    <row r="16" spans="1:9" ht="60" customHeight="1" thickTop="1">
      <c r="A16" s="8" t="s">
        <v>0</v>
      </c>
      <c r="B16" s="33" t="s">
        <v>280</v>
      </c>
      <c r="C16" s="33" t="s">
        <v>132</v>
      </c>
      <c r="D16" s="33" t="s">
        <v>278</v>
      </c>
      <c r="E16" s="33" t="s">
        <v>236</v>
      </c>
      <c r="F16" s="33" t="s">
        <v>214</v>
      </c>
      <c r="G16" s="9"/>
      <c r="H16" s="9"/>
      <c r="I16" s="9"/>
    </row>
    <row r="17" spans="1:16" ht="60" customHeight="1">
      <c r="A17" s="8" t="s">
        <v>26</v>
      </c>
      <c r="B17" s="34" t="s">
        <v>233</v>
      </c>
      <c r="C17" s="34" t="s">
        <v>237</v>
      </c>
      <c r="D17" s="34" t="s">
        <v>236</v>
      </c>
      <c r="E17" s="34" t="s">
        <v>337</v>
      </c>
      <c r="F17" s="34" t="s">
        <v>332</v>
      </c>
      <c r="G17" s="132"/>
      <c r="H17" s="132"/>
      <c r="I17" s="133"/>
      <c r="P17" s="6" t="s">
        <v>46</v>
      </c>
    </row>
    <row r="18" spans="1:9" ht="60" customHeight="1">
      <c r="A18" s="8" t="s">
        <v>31</v>
      </c>
      <c r="B18" s="174" t="s">
        <v>244</v>
      </c>
      <c r="C18" s="174"/>
      <c r="D18" s="174"/>
      <c r="E18" s="174"/>
      <c r="F18" s="174"/>
      <c r="G18" s="9"/>
      <c r="H18" s="9"/>
      <c r="I18" s="9"/>
    </row>
    <row r="19" spans="1:38" s="20" customFormat="1" ht="60" customHeight="1" thickBot="1">
      <c r="A19" s="7" t="s">
        <v>27</v>
      </c>
      <c r="B19" s="35" t="s">
        <v>253</v>
      </c>
      <c r="C19" s="35" t="s">
        <v>62</v>
      </c>
      <c r="D19" s="175" t="s">
        <v>242</v>
      </c>
      <c r="E19" s="175"/>
      <c r="F19" s="35" t="s">
        <v>334</v>
      </c>
      <c r="G19" s="35"/>
      <c r="H19" s="35"/>
      <c r="I19" s="3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44686</v>
      </c>
      <c r="C20" s="24">
        <f t="shared" si="3"/>
        <v>44686</v>
      </c>
      <c r="D20" s="24">
        <f t="shared" si="3"/>
        <v>44686</v>
      </c>
      <c r="E20" s="24">
        <f t="shared" si="3"/>
        <v>44686</v>
      </c>
      <c r="F20" s="25">
        <f t="shared" si="3"/>
        <v>44686</v>
      </c>
      <c r="G20" s="24">
        <f t="shared" si="3"/>
        <v>44686</v>
      </c>
      <c r="H20" s="24">
        <f t="shared" si="3"/>
        <v>44686</v>
      </c>
      <c r="I20" s="25">
        <f t="shared" si="3"/>
        <v>44686</v>
      </c>
    </row>
    <row r="21" spans="1:9" ht="60" customHeight="1" thickTop="1">
      <c r="A21" s="8" t="s">
        <v>0</v>
      </c>
      <c r="B21" s="33" t="s">
        <v>148</v>
      </c>
      <c r="C21" s="33" t="s">
        <v>343</v>
      </c>
      <c r="D21" s="181" t="s">
        <v>63</v>
      </c>
      <c r="E21" s="181"/>
      <c r="F21" s="33" t="s">
        <v>246</v>
      </c>
      <c r="G21" s="176"/>
      <c r="H21" s="176"/>
      <c r="I21" s="176"/>
    </row>
    <row r="22" spans="1:9" ht="60" customHeight="1">
      <c r="A22" s="8" t="s">
        <v>26</v>
      </c>
      <c r="B22" s="184" t="s">
        <v>56</v>
      </c>
      <c r="C22" s="184"/>
      <c r="D22" s="184"/>
      <c r="E22" s="184"/>
      <c r="F22" s="184"/>
      <c r="G22" s="184"/>
      <c r="H22" s="9"/>
      <c r="I22" s="9"/>
    </row>
    <row r="23" spans="1:9" ht="60" customHeight="1">
      <c r="A23" s="8" t="s">
        <v>31</v>
      </c>
      <c r="B23" s="34" t="s">
        <v>255</v>
      </c>
      <c r="C23" s="34" t="s">
        <v>327</v>
      </c>
      <c r="D23" s="34" t="s">
        <v>259</v>
      </c>
      <c r="E23" s="34" t="s">
        <v>331</v>
      </c>
      <c r="F23" s="34" t="s">
        <v>247</v>
      </c>
      <c r="G23" s="9"/>
      <c r="H23" s="9"/>
      <c r="I23" s="9"/>
    </row>
    <row r="24" spans="1:9" ht="60" customHeight="1" thickBot="1">
      <c r="A24" s="7" t="s">
        <v>27</v>
      </c>
      <c r="B24" s="35" t="s">
        <v>254</v>
      </c>
      <c r="C24" s="35" t="s">
        <v>251</v>
      </c>
      <c r="D24" s="35" t="s">
        <v>256</v>
      </c>
      <c r="E24" s="35" t="s">
        <v>260</v>
      </c>
      <c r="F24" s="35" t="s">
        <v>121</v>
      </c>
      <c r="G24" s="3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44687</v>
      </c>
      <c r="C25" s="24">
        <f t="shared" si="4"/>
        <v>44687</v>
      </c>
      <c r="D25" s="24">
        <f t="shared" si="4"/>
        <v>44687</v>
      </c>
      <c r="E25" s="24">
        <f t="shared" si="4"/>
        <v>44687</v>
      </c>
      <c r="F25" s="25">
        <f t="shared" si="4"/>
        <v>44687</v>
      </c>
      <c r="G25" s="24">
        <f t="shared" si="4"/>
        <v>44687</v>
      </c>
      <c r="H25" s="24">
        <f t="shared" si="4"/>
        <v>44687</v>
      </c>
      <c r="I25" s="25">
        <f t="shared" si="4"/>
        <v>44687</v>
      </c>
    </row>
    <row r="26" spans="1:9" ht="60" customHeight="1" thickTop="1">
      <c r="A26" s="8" t="s">
        <v>0</v>
      </c>
      <c r="B26" s="181" t="s">
        <v>90</v>
      </c>
      <c r="C26" s="181"/>
      <c r="D26" s="181" t="s">
        <v>264</v>
      </c>
      <c r="E26" s="183"/>
      <c r="F26" s="33" t="s">
        <v>326</v>
      </c>
      <c r="G26" s="9"/>
      <c r="H26" s="9"/>
      <c r="I26" s="9"/>
    </row>
    <row r="27" spans="1:9" ht="60" customHeight="1">
      <c r="A27" s="8" t="s">
        <v>26</v>
      </c>
      <c r="B27" s="34" t="s">
        <v>252</v>
      </c>
      <c r="C27" s="146" t="s">
        <v>100</v>
      </c>
      <c r="D27" s="34" t="s">
        <v>269</v>
      </c>
      <c r="E27" s="34" t="s">
        <v>162</v>
      </c>
      <c r="F27" s="34" t="s">
        <v>221</v>
      </c>
      <c r="G27" s="9"/>
      <c r="H27" s="9"/>
      <c r="I27" s="9"/>
    </row>
    <row r="28" spans="1:9" ht="60" customHeight="1">
      <c r="A28" s="8" t="s">
        <v>31</v>
      </c>
      <c r="B28" s="34" t="s">
        <v>271</v>
      </c>
      <c r="C28" s="34" t="s">
        <v>68</v>
      </c>
      <c r="D28" s="34" t="s">
        <v>268</v>
      </c>
      <c r="E28" s="34" t="s">
        <v>274</v>
      </c>
      <c r="F28" s="34" t="s">
        <v>69</v>
      </c>
      <c r="G28" s="9"/>
      <c r="H28" s="9"/>
      <c r="I28" s="9"/>
    </row>
    <row r="29" spans="1:9" ht="60" customHeight="1" thickBot="1">
      <c r="A29" s="7" t="s">
        <v>27</v>
      </c>
      <c r="B29" s="35" t="s">
        <v>359</v>
      </c>
      <c r="C29" s="35" t="s">
        <v>250</v>
      </c>
      <c r="D29" s="35" t="s">
        <v>220</v>
      </c>
      <c r="E29" s="35" t="s">
        <v>65</v>
      </c>
      <c r="F29" s="35" t="s">
        <v>67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44688</v>
      </c>
      <c r="C30" s="24">
        <f t="shared" si="5"/>
        <v>44688</v>
      </c>
      <c r="D30" s="24">
        <f t="shared" si="5"/>
        <v>44688</v>
      </c>
      <c r="E30" s="24">
        <f t="shared" si="5"/>
        <v>44688</v>
      </c>
      <c r="F30" s="25">
        <f t="shared" si="5"/>
        <v>44688</v>
      </c>
      <c r="G30" s="24">
        <f t="shared" si="5"/>
        <v>44688</v>
      </c>
      <c r="H30" s="24">
        <f t="shared" si="5"/>
        <v>44688</v>
      </c>
      <c r="I30" s="25">
        <f t="shared" si="5"/>
        <v>44688</v>
      </c>
    </row>
    <row r="31" spans="1:9" ht="60" customHeight="1" thickTop="1">
      <c r="A31" s="8" t="s">
        <v>0</v>
      </c>
      <c r="B31" s="33" t="s">
        <v>338</v>
      </c>
      <c r="C31" s="33" t="s">
        <v>289</v>
      </c>
      <c r="D31" s="33" t="s">
        <v>307</v>
      </c>
      <c r="E31" s="34" t="s">
        <v>166</v>
      </c>
      <c r="F31" s="33" t="s">
        <v>111</v>
      </c>
      <c r="G31" s="36"/>
      <c r="H31" s="9"/>
      <c r="I31" s="9"/>
    </row>
    <row r="32" spans="1:9" ht="60" customHeight="1">
      <c r="A32" s="8" t="s">
        <v>26</v>
      </c>
      <c r="B32" s="34" t="s">
        <v>60</v>
      </c>
      <c r="C32" s="34" t="s">
        <v>314</v>
      </c>
      <c r="D32" s="177" t="s">
        <v>91</v>
      </c>
      <c r="E32" s="177"/>
      <c r="F32" s="34" t="s">
        <v>316</v>
      </c>
      <c r="G32" s="9"/>
      <c r="H32" s="9"/>
      <c r="I32" s="9"/>
    </row>
    <row r="33" spans="1:9" ht="60" customHeight="1">
      <c r="A33" s="8" t="s">
        <v>31</v>
      </c>
      <c r="B33" s="34" t="s">
        <v>286</v>
      </c>
      <c r="C33" s="34" t="s">
        <v>319</v>
      </c>
      <c r="D33" s="177" t="s">
        <v>321</v>
      </c>
      <c r="E33" s="177"/>
      <c r="F33" s="34" t="s">
        <v>150</v>
      </c>
      <c r="G33" s="9"/>
      <c r="H33" s="9"/>
      <c r="I33" s="9"/>
    </row>
    <row r="34" spans="1:9" ht="60" customHeight="1" thickBot="1">
      <c r="A34" s="7" t="s">
        <v>27</v>
      </c>
      <c r="B34" s="166"/>
      <c r="C34" s="166"/>
      <c r="D34" s="175" t="s">
        <v>322</v>
      </c>
      <c r="E34" s="175"/>
      <c r="F34" s="166"/>
      <c r="G34" s="166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82" t="s">
        <v>157</v>
      </c>
      <c r="B37" s="182"/>
      <c r="C37" s="182"/>
      <c r="F37" s="31" t="s">
        <v>158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5">
    <mergeCell ref="A37:C37"/>
    <mergeCell ref="D26:E26"/>
    <mergeCell ref="B26:C26"/>
    <mergeCell ref="D33:E33"/>
    <mergeCell ref="D32:E32"/>
    <mergeCell ref="B22:G22"/>
    <mergeCell ref="B18:F18"/>
    <mergeCell ref="D34:E34"/>
    <mergeCell ref="G21:I21"/>
    <mergeCell ref="D12:E12"/>
    <mergeCell ref="E1:F1"/>
    <mergeCell ref="A2:I2"/>
    <mergeCell ref="B1:D1"/>
    <mergeCell ref="D19:E19"/>
    <mergeCell ref="D21:E2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2"/>
  <rowBreaks count="1" manualBreakCount="1">
    <brk id="5" max="8" man="1"/>
  </rowBreaks>
  <colBreaks count="1" manualBreakCount="1">
    <brk id="1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70" zoomScaleNormal="40" zoomScaleSheetLayoutView="70" zoomScalePageLayoutView="0" workbookViewId="0" topLeftCell="A19">
      <selection activeCell="B19" sqref="B19:C19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80" t="s">
        <v>20</v>
      </c>
      <c r="C1" s="180"/>
      <c r="D1" s="180"/>
      <c r="E1" s="178" t="s">
        <v>59</v>
      </c>
      <c r="F1" s="178"/>
      <c r="G1" s="128"/>
      <c r="H1" s="1"/>
      <c r="I1" s="1"/>
      <c r="J1" s="129"/>
    </row>
    <row r="2" spans="1:9" ht="18">
      <c r="A2" s="179" t="str">
        <f>"РАСПИСАНИЕ  2  КУРСА  С  "&amp;TEXT(A4,"ДД. ММ. ГГГГ")&amp;" ПО  "&amp;TEXT(A4+5,"ДД. ММ. ГГГГ")</f>
        <v>РАСПИСАНИЕ  2  КУРСА  С  02. 05. 2022 ПО  07. 05. 2022</v>
      </c>
      <c r="B2" s="179"/>
      <c r="C2" s="179"/>
      <c r="D2" s="179"/>
      <c r="E2" s="179"/>
      <c r="F2" s="179"/>
      <c r="G2" s="126"/>
      <c r="H2" s="126"/>
      <c r="I2" s="126"/>
    </row>
    <row r="3" spans="10:12" ht="13.5" thickBot="1">
      <c r="J3" s="12"/>
      <c r="K3" s="12"/>
      <c r="L3" s="12"/>
    </row>
    <row r="4" spans="1:12" ht="21" thickBot="1">
      <c r="A4" s="3">
        <f>'1 КУРС'!A4</f>
        <v>44683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44683</v>
      </c>
      <c r="C5" s="5">
        <f t="shared" si="0"/>
        <v>44683</v>
      </c>
      <c r="D5" s="5">
        <f t="shared" si="0"/>
        <v>44683</v>
      </c>
      <c r="E5" s="5">
        <f t="shared" si="0"/>
        <v>44683</v>
      </c>
      <c r="F5" s="5">
        <f t="shared" si="0"/>
        <v>44683</v>
      </c>
      <c r="G5" s="5">
        <f t="shared" si="0"/>
        <v>44683</v>
      </c>
      <c r="H5" s="5">
        <f t="shared" si="0"/>
        <v>44683</v>
      </c>
      <c r="I5" s="5">
        <f t="shared" si="0"/>
        <v>44683</v>
      </c>
      <c r="J5" s="12"/>
      <c r="K5" s="12"/>
      <c r="L5" s="12"/>
    </row>
    <row r="6" spans="1:12" ht="60" customHeight="1" thickTop="1">
      <c r="A6" s="8" t="s">
        <v>0</v>
      </c>
      <c r="B6" s="167"/>
      <c r="C6" s="167"/>
      <c r="D6" s="167"/>
      <c r="E6" s="167"/>
      <c r="F6" s="167"/>
      <c r="G6" s="130"/>
      <c r="H6" s="130"/>
      <c r="I6" s="130"/>
      <c r="J6" s="14"/>
      <c r="K6" s="12"/>
      <c r="L6" s="12"/>
    </row>
    <row r="7" spans="1:9" ht="60" customHeight="1">
      <c r="A7" s="8" t="s">
        <v>26</v>
      </c>
      <c r="B7" s="9"/>
      <c r="C7" s="9"/>
      <c r="D7" s="9"/>
      <c r="E7" s="9"/>
      <c r="F7" s="9"/>
      <c r="G7" s="34"/>
      <c r="H7" s="34"/>
      <c r="I7" s="9"/>
    </row>
    <row r="8" spans="1:9" ht="60" customHeight="1">
      <c r="A8" s="8" t="s">
        <v>31</v>
      </c>
      <c r="B8" s="9"/>
      <c r="C8" s="9"/>
      <c r="D8" s="9"/>
      <c r="E8" s="9"/>
      <c r="F8" s="34"/>
      <c r="G8" s="34"/>
      <c r="H8" s="34"/>
      <c r="I8" s="9"/>
    </row>
    <row r="9" spans="1:10" ht="60" customHeight="1" thickBot="1">
      <c r="A9" s="7" t="s">
        <v>27</v>
      </c>
      <c r="B9" s="21"/>
      <c r="C9" s="21"/>
      <c r="D9" s="21"/>
      <c r="E9" s="21"/>
      <c r="F9" s="21"/>
      <c r="G9" s="35"/>
      <c r="H9" s="131"/>
      <c r="I9" s="35"/>
      <c r="J9" s="16"/>
    </row>
    <row r="10" spans="1:12" ht="14.25" thickBot="1" thickTop="1">
      <c r="A10" s="4" t="s">
        <v>3</v>
      </c>
      <c r="B10" s="5">
        <f aca="true" t="shared" si="1" ref="B10:I10">$A$4+1</f>
        <v>44684</v>
      </c>
      <c r="C10" s="5">
        <f t="shared" si="1"/>
        <v>44684</v>
      </c>
      <c r="D10" s="5">
        <f t="shared" si="1"/>
        <v>44684</v>
      </c>
      <c r="E10" s="5">
        <f t="shared" si="1"/>
        <v>44684</v>
      </c>
      <c r="F10" s="5">
        <f t="shared" si="1"/>
        <v>44684</v>
      </c>
      <c r="G10" s="5">
        <f t="shared" si="1"/>
        <v>44684</v>
      </c>
      <c r="H10" s="5">
        <f t="shared" si="1"/>
        <v>44684</v>
      </c>
      <c r="I10" s="13">
        <f t="shared" si="1"/>
        <v>44684</v>
      </c>
      <c r="J10" s="12"/>
      <c r="K10" s="12"/>
      <c r="L10" s="12"/>
    </row>
    <row r="11" spans="1:10" ht="60" customHeight="1" thickTop="1">
      <c r="A11" s="8" t="s">
        <v>0</v>
      </c>
      <c r="B11" s="34" t="s">
        <v>101</v>
      </c>
      <c r="C11" s="33" t="s">
        <v>105</v>
      </c>
      <c r="D11" s="181" t="s">
        <v>78</v>
      </c>
      <c r="E11" s="181"/>
      <c r="F11" s="34" t="s">
        <v>95</v>
      </c>
      <c r="G11" s="33"/>
      <c r="H11" s="33"/>
      <c r="I11" s="36"/>
      <c r="J11" s="12"/>
    </row>
    <row r="12" spans="1:9" ht="60" customHeight="1">
      <c r="A12" s="8" t="s">
        <v>26</v>
      </c>
      <c r="B12" s="34" t="s">
        <v>72</v>
      </c>
      <c r="C12" s="34" t="s">
        <v>218</v>
      </c>
      <c r="D12" s="34" t="s">
        <v>275</v>
      </c>
      <c r="E12" s="34" t="s">
        <v>228</v>
      </c>
      <c r="F12" s="34" t="s">
        <v>94</v>
      </c>
      <c r="G12" s="34"/>
      <c r="H12" s="34"/>
      <c r="I12" s="9"/>
    </row>
    <row r="13" spans="1:9" ht="60" customHeight="1">
      <c r="A13" s="8" t="s">
        <v>31</v>
      </c>
      <c r="B13" s="187" t="s">
        <v>92</v>
      </c>
      <c r="C13" s="187"/>
      <c r="D13" s="34" t="s">
        <v>118</v>
      </c>
      <c r="E13" s="34" t="s">
        <v>276</v>
      </c>
      <c r="F13" s="146" t="s">
        <v>97</v>
      </c>
      <c r="G13" s="34"/>
      <c r="H13" s="34"/>
      <c r="I13" s="9"/>
    </row>
    <row r="14" spans="1:10" ht="60" customHeight="1" thickBot="1">
      <c r="A14" s="7" t="s">
        <v>27</v>
      </c>
      <c r="B14" s="35" t="s">
        <v>231</v>
      </c>
      <c r="C14" s="35" t="s">
        <v>84</v>
      </c>
      <c r="D14" s="35" t="s">
        <v>277</v>
      </c>
      <c r="E14" s="35" t="s">
        <v>109</v>
      </c>
      <c r="F14" s="35" t="s">
        <v>112</v>
      </c>
      <c r="G14" s="35"/>
      <c r="H14" s="35"/>
      <c r="I14" s="21"/>
      <c r="J14" s="12"/>
    </row>
    <row r="15" spans="1:12" ht="14.25" thickBot="1" thickTop="1">
      <c r="A15" s="4" t="s">
        <v>4</v>
      </c>
      <c r="B15" s="5">
        <f aca="true" t="shared" si="2" ref="B15:I15">$A$4+2</f>
        <v>44685</v>
      </c>
      <c r="C15" s="5">
        <f t="shared" si="2"/>
        <v>44685</v>
      </c>
      <c r="D15" s="5">
        <f t="shared" si="2"/>
        <v>44685</v>
      </c>
      <c r="E15" s="5">
        <f t="shared" si="2"/>
        <v>44685</v>
      </c>
      <c r="F15" s="5">
        <f t="shared" si="2"/>
        <v>44685</v>
      </c>
      <c r="G15" s="5">
        <f t="shared" si="2"/>
        <v>44685</v>
      </c>
      <c r="H15" s="5">
        <f t="shared" si="2"/>
        <v>44685</v>
      </c>
      <c r="I15" s="13">
        <f t="shared" si="2"/>
        <v>44685</v>
      </c>
      <c r="J15" s="12"/>
      <c r="K15" s="12"/>
      <c r="L15" s="12"/>
    </row>
    <row r="16" spans="1:9" ht="71.25" customHeight="1" thickTop="1">
      <c r="A16" s="8" t="s">
        <v>0</v>
      </c>
      <c r="B16" s="33" t="s">
        <v>234</v>
      </c>
      <c r="C16" s="33" t="s">
        <v>345</v>
      </c>
      <c r="D16" s="33" t="s">
        <v>306</v>
      </c>
      <c r="E16" s="33" t="s">
        <v>303</v>
      </c>
      <c r="F16" s="33" t="s">
        <v>96</v>
      </c>
      <c r="G16" s="140"/>
      <c r="H16" s="140"/>
      <c r="I16" s="141"/>
    </row>
    <row r="17" spans="1:9" ht="60" customHeight="1">
      <c r="A17" s="8" t="s">
        <v>26</v>
      </c>
      <c r="B17" s="34" t="s">
        <v>76</v>
      </c>
      <c r="C17" s="34" t="s">
        <v>234</v>
      </c>
      <c r="D17" s="34" t="s">
        <v>217</v>
      </c>
      <c r="E17" s="34" t="s">
        <v>279</v>
      </c>
      <c r="F17" s="34" t="s">
        <v>112</v>
      </c>
      <c r="G17" s="16"/>
      <c r="H17" s="16"/>
      <c r="I17" s="19"/>
    </row>
    <row r="18" spans="1:9" ht="60" customHeight="1">
      <c r="A18" s="8" t="s">
        <v>31</v>
      </c>
      <c r="B18" s="177" t="s">
        <v>74</v>
      </c>
      <c r="C18" s="177"/>
      <c r="D18" s="177" t="s">
        <v>113</v>
      </c>
      <c r="E18" s="177"/>
      <c r="F18" s="34" t="s">
        <v>119</v>
      </c>
      <c r="G18" s="16"/>
      <c r="H18" s="16"/>
      <c r="I18" s="19"/>
    </row>
    <row r="19" spans="1:9" ht="60" customHeight="1" thickBot="1">
      <c r="A19" s="7" t="s">
        <v>27</v>
      </c>
      <c r="B19" s="186" t="s">
        <v>70</v>
      </c>
      <c r="C19" s="186"/>
      <c r="D19" s="35" t="s">
        <v>243</v>
      </c>
      <c r="E19" s="35" t="s">
        <v>217</v>
      </c>
      <c r="F19" s="35" t="s">
        <v>99</v>
      </c>
      <c r="G19" s="142"/>
      <c r="H19" s="142"/>
      <c r="I19" s="143"/>
    </row>
    <row r="20" spans="1:9" ht="14.25" thickBot="1" thickTop="1">
      <c r="A20" s="4" t="s">
        <v>5</v>
      </c>
      <c r="B20" s="5">
        <f aca="true" t="shared" si="3" ref="B20:I20">$A$4+3</f>
        <v>44686</v>
      </c>
      <c r="C20" s="5">
        <f t="shared" si="3"/>
        <v>44686</v>
      </c>
      <c r="D20" s="5">
        <f t="shared" si="3"/>
        <v>44686</v>
      </c>
      <c r="E20" s="5">
        <f t="shared" si="3"/>
        <v>44686</v>
      </c>
      <c r="F20" s="5">
        <f t="shared" si="3"/>
        <v>44686</v>
      </c>
      <c r="G20" s="5">
        <f t="shared" si="3"/>
        <v>44686</v>
      </c>
      <c r="H20" s="5">
        <f t="shared" si="3"/>
        <v>44686</v>
      </c>
      <c r="I20" s="13">
        <f t="shared" si="3"/>
        <v>44686</v>
      </c>
    </row>
    <row r="21" spans="1:10" ht="60" customHeight="1" thickTop="1">
      <c r="A21" s="8" t="s">
        <v>0</v>
      </c>
      <c r="B21" s="185" t="s">
        <v>56</v>
      </c>
      <c r="C21" s="185"/>
      <c r="D21" s="185"/>
      <c r="E21" s="185"/>
      <c r="F21" s="185"/>
      <c r="G21" s="188"/>
      <c r="H21" s="189"/>
      <c r="I21" s="189"/>
      <c r="J21" s="14"/>
    </row>
    <row r="22" spans="1:9" ht="60" customHeight="1">
      <c r="A22" s="8" t="s">
        <v>26</v>
      </c>
      <c r="B22" s="34" t="s">
        <v>73</v>
      </c>
      <c r="C22" s="34" t="s">
        <v>169</v>
      </c>
      <c r="D22" s="177" t="s">
        <v>248</v>
      </c>
      <c r="E22" s="177"/>
      <c r="F22" s="34" t="s">
        <v>94</v>
      </c>
      <c r="G22" s="139"/>
      <c r="H22" s="89"/>
      <c r="I22" s="9"/>
    </row>
    <row r="23" spans="1:9" ht="60" customHeight="1">
      <c r="A23" s="8" t="s">
        <v>31</v>
      </c>
      <c r="B23" s="34" t="s">
        <v>75</v>
      </c>
      <c r="C23" s="34" t="s">
        <v>168</v>
      </c>
      <c r="D23" s="177" t="s">
        <v>103</v>
      </c>
      <c r="E23" s="177"/>
      <c r="F23" s="34" t="s">
        <v>122</v>
      </c>
      <c r="G23" s="139"/>
      <c r="H23" s="89"/>
      <c r="I23" s="9"/>
    </row>
    <row r="24" spans="1:9" ht="60" customHeight="1" thickBot="1">
      <c r="A24" s="7" t="s">
        <v>27</v>
      </c>
      <c r="B24" s="175" t="s">
        <v>328</v>
      </c>
      <c r="C24" s="175"/>
      <c r="D24" s="194" t="s">
        <v>102</v>
      </c>
      <c r="E24" s="194"/>
      <c r="F24" s="35" t="s">
        <v>258</v>
      </c>
      <c r="G24" s="137"/>
      <c r="H24" s="137"/>
      <c r="I24" s="138"/>
    </row>
    <row r="25" spans="1:9" ht="14.25" thickBot="1" thickTop="1">
      <c r="A25" s="4" t="s">
        <v>6</v>
      </c>
      <c r="B25" s="24">
        <f aca="true" t="shared" si="4" ref="B25:I25">$A$4+4</f>
        <v>44687</v>
      </c>
      <c r="C25" s="24">
        <f t="shared" si="4"/>
        <v>44687</v>
      </c>
      <c r="D25" s="24">
        <f t="shared" si="4"/>
        <v>44687</v>
      </c>
      <c r="E25" s="24">
        <f t="shared" si="4"/>
        <v>44687</v>
      </c>
      <c r="F25" s="24">
        <f t="shared" si="4"/>
        <v>44687</v>
      </c>
      <c r="G25" s="24">
        <f t="shared" si="4"/>
        <v>44687</v>
      </c>
      <c r="H25" s="5">
        <f t="shared" si="4"/>
        <v>44687</v>
      </c>
      <c r="I25" s="13">
        <f t="shared" si="4"/>
        <v>44687</v>
      </c>
    </row>
    <row r="26" spans="1:9" ht="60" customHeight="1" thickTop="1">
      <c r="A26" s="114" t="s">
        <v>0</v>
      </c>
      <c r="B26" s="36" t="s">
        <v>347</v>
      </c>
      <c r="C26" s="33" t="s">
        <v>349</v>
      </c>
      <c r="D26" s="190" t="s">
        <v>116</v>
      </c>
      <c r="E26" s="190"/>
      <c r="F26" s="190"/>
      <c r="G26" s="190"/>
      <c r="H26" s="190"/>
      <c r="I26" s="190"/>
    </row>
    <row r="27" spans="1:9" ht="60" customHeight="1">
      <c r="A27" s="114" t="s">
        <v>26</v>
      </c>
      <c r="B27" s="34" t="s">
        <v>115</v>
      </c>
      <c r="C27" s="34" t="s">
        <v>265</v>
      </c>
      <c r="D27" s="177" t="s">
        <v>77</v>
      </c>
      <c r="E27" s="177"/>
      <c r="F27" s="34" t="s">
        <v>95</v>
      </c>
      <c r="G27" s="177"/>
      <c r="H27" s="177"/>
      <c r="I27" s="9"/>
    </row>
    <row r="28" spans="1:9" ht="60" customHeight="1">
      <c r="A28" s="114" t="s">
        <v>31</v>
      </c>
      <c r="B28" s="34" t="s">
        <v>71</v>
      </c>
      <c r="C28" s="34" t="s">
        <v>167</v>
      </c>
      <c r="D28" s="177" t="s">
        <v>80</v>
      </c>
      <c r="E28" s="177"/>
      <c r="F28" s="34" t="s">
        <v>353</v>
      </c>
      <c r="G28" s="191"/>
      <c r="H28" s="191"/>
      <c r="I28" s="34"/>
    </row>
    <row r="29" spans="1:9" ht="60" customHeight="1" thickBot="1">
      <c r="A29" s="115" t="s">
        <v>27</v>
      </c>
      <c r="B29" s="35" t="s">
        <v>346</v>
      </c>
      <c r="C29" s="35" t="s">
        <v>348</v>
      </c>
      <c r="D29" s="35" t="s">
        <v>79</v>
      </c>
      <c r="E29" s="35" t="s">
        <v>171</v>
      </c>
      <c r="F29" s="35" t="s">
        <v>325</v>
      </c>
      <c r="G29" s="175"/>
      <c r="H29" s="175"/>
      <c r="I29" s="35"/>
    </row>
    <row r="30" spans="1:9" ht="14.25" thickBot="1" thickTop="1">
      <c r="A30" s="4" t="s">
        <v>7</v>
      </c>
      <c r="B30" s="108">
        <f aca="true" t="shared" si="5" ref="B30:I30">$A$4+5</f>
        <v>44688</v>
      </c>
      <c r="C30" s="108">
        <f t="shared" si="5"/>
        <v>44688</v>
      </c>
      <c r="D30" s="108">
        <f t="shared" si="5"/>
        <v>44688</v>
      </c>
      <c r="E30" s="108">
        <f t="shared" si="5"/>
        <v>44688</v>
      </c>
      <c r="F30" s="108">
        <f t="shared" si="5"/>
        <v>44688</v>
      </c>
      <c r="G30" s="108">
        <f t="shared" si="5"/>
        <v>44688</v>
      </c>
      <c r="H30" s="108">
        <f t="shared" si="5"/>
        <v>44688</v>
      </c>
      <c r="I30" s="108">
        <f t="shared" si="5"/>
        <v>44688</v>
      </c>
    </row>
    <row r="31" spans="1:9" ht="60" customHeight="1" thickTop="1">
      <c r="A31" s="8" t="s">
        <v>0</v>
      </c>
      <c r="B31" s="146" t="s">
        <v>318</v>
      </c>
      <c r="C31" s="146" t="s">
        <v>357</v>
      </c>
      <c r="D31" s="36"/>
      <c r="E31" s="33" t="s">
        <v>315</v>
      </c>
      <c r="F31" s="36"/>
      <c r="G31" s="181"/>
      <c r="H31" s="181"/>
      <c r="I31" s="36"/>
    </row>
    <row r="32" spans="1:9" ht="60" customHeight="1">
      <c r="A32" s="8" t="s">
        <v>26</v>
      </c>
      <c r="B32" s="9"/>
      <c r="C32" s="34" t="s">
        <v>317</v>
      </c>
      <c r="D32" s="34" t="s">
        <v>285</v>
      </c>
      <c r="E32" s="34" t="s">
        <v>215</v>
      </c>
      <c r="F32" s="34" t="s">
        <v>320</v>
      </c>
      <c r="G32" s="191"/>
      <c r="H32" s="191"/>
      <c r="I32" s="9"/>
    </row>
    <row r="33" spans="1:9" ht="60" customHeight="1">
      <c r="A33" s="8" t="s">
        <v>31</v>
      </c>
      <c r="B33" s="9"/>
      <c r="C33" s="34" t="s">
        <v>344</v>
      </c>
      <c r="D33" s="34" t="s">
        <v>151</v>
      </c>
      <c r="E33" s="9"/>
      <c r="F33" s="34" t="s">
        <v>304</v>
      </c>
      <c r="G33" s="9"/>
      <c r="H33" s="9"/>
      <c r="I33" s="34"/>
    </row>
    <row r="34" spans="1:9" ht="60" customHeight="1" thickBot="1">
      <c r="A34" s="7" t="s">
        <v>27</v>
      </c>
      <c r="B34" s="147"/>
      <c r="C34" s="147"/>
      <c r="D34" s="35" t="s">
        <v>170</v>
      </c>
      <c r="E34" s="21"/>
      <c r="F34" s="21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93" t="str">
        <f>'1 КУРС'!A37:C37</f>
        <v>ЗАМЕСТИТЕЛЬ ДЕКАНА</v>
      </c>
      <c r="B37" s="193"/>
      <c r="C37" s="193"/>
      <c r="E37" s="11"/>
      <c r="F37" s="192" t="str">
        <f>'1 КУРС'!F37</f>
        <v>Е.В. ЗУБЕЙ</v>
      </c>
      <c r="G37" s="192"/>
      <c r="H37" s="192"/>
      <c r="I37" s="11" t="str">
        <f>'1 КУРС'!F37</f>
        <v>Е.В. ЗУБЕЙ</v>
      </c>
      <c r="J37" s="11"/>
      <c r="K37" s="11"/>
    </row>
    <row r="38" ht="12.75">
      <c r="J38" s="2"/>
    </row>
    <row r="39" ht="12.75">
      <c r="J39" s="2"/>
    </row>
  </sheetData>
  <sheetProtection/>
  <mergeCells count="25">
    <mergeCell ref="F37:H37"/>
    <mergeCell ref="A37:C37"/>
    <mergeCell ref="B24:C24"/>
    <mergeCell ref="D23:E23"/>
    <mergeCell ref="D27:E27"/>
    <mergeCell ref="D24:E24"/>
    <mergeCell ref="D28:E28"/>
    <mergeCell ref="G32:H32"/>
    <mergeCell ref="G31:H31"/>
    <mergeCell ref="G21:I21"/>
    <mergeCell ref="G27:H27"/>
    <mergeCell ref="D11:E11"/>
    <mergeCell ref="D22:E22"/>
    <mergeCell ref="G26:I26"/>
    <mergeCell ref="G29:H29"/>
    <mergeCell ref="G28:H28"/>
    <mergeCell ref="D26:F26"/>
    <mergeCell ref="B1:D1"/>
    <mergeCell ref="E1:F1"/>
    <mergeCell ref="B21:F21"/>
    <mergeCell ref="B19:C19"/>
    <mergeCell ref="B13:C13"/>
    <mergeCell ref="A2:F2"/>
    <mergeCell ref="B18:C18"/>
    <mergeCell ref="D18:E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7"/>
  <sheetViews>
    <sheetView view="pageBreakPreview" zoomScale="60" zoomScaleNormal="40" zoomScalePageLayoutView="0" workbookViewId="0" topLeftCell="A2">
      <pane ySplit="3" topLeftCell="A20" activePane="bottomLeft" state="frozen"/>
      <selection pane="topLeft" activeCell="A2" sqref="A2"/>
      <selection pane="bottomLeft" activeCell="D44" sqref="D44"/>
    </sheetView>
  </sheetViews>
  <sheetFormatPr defaultColWidth="9.00390625" defaultRowHeight="12.75"/>
  <cols>
    <col min="1" max="1" width="7.375" style="1" customWidth="1"/>
    <col min="2" max="6" width="27.875" style="2" customWidth="1"/>
    <col min="7" max="9" width="37.00390625" style="2" customWidth="1"/>
    <col min="10" max="16384" width="9.125" style="6" customWidth="1"/>
  </cols>
  <sheetData>
    <row r="1" spans="1:10" ht="124.5" customHeight="1">
      <c r="A1" s="12"/>
      <c r="B1" s="180" t="s">
        <v>20</v>
      </c>
      <c r="C1" s="180"/>
      <c r="D1" s="180"/>
      <c r="E1" s="180"/>
      <c r="F1" s="180"/>
      <c r="G1" s="180"/>
      <c r="H1" s="178" t="s">
        <v>59</v>
      </c>
      <c r="I1" s="178"/>
      <c r="J1" s="26"/>
    </row>
    <row r="2" spans="1:9" ht="18">
      <c r="A2" s="179" t="str">
        <f>"РАСПИСАНИЕ  3  КУРСА  С  "&amp;TEXT(A4,"ДД. ММ. ГГГГ")&amp;" ПО  "&amp;TEXT(A4+5,"ДД. ММ. ГГГГ")</f>
        <v>РАСПИСАНИЕ  3  КУРСА  С  02. 05. 2022 ПО  07. 05. 2022</v>
      </c>
      <c r="B2" s="179"/>
      <c r="C2" s="179"/>
      <c r="D2" s="179"/>
      <c r="E2" s="179"/>
      <c r="F2" s="179"/>
      <c r="G2" s="179"/>
      <c r="H2" s="179"/>
      <c r="I2" s="179"/>
    </row>
    <row r="3" ht="13.5" thickBot="1"/>
    <row r="4" spans="1:9" ht="21" thickBot="1">
      <c r="A4" s="3">
        <f>'1 КУРС'!A4</f>
        <v>44683</v>
      </c>
      <c r="B4" s="32" t="s">
        <v>1</v>
      </c>
      <c r="C4" s="32" t="s">
        <v>30</v>
      </c>
      <c r="D4" s="32" t="s">
        <v>47</v>
      </c>
      <c r="E4" s="32" t="s">
        <v>23</v>
      </c>
      <c r="F4" s="32" t="s">
        <v>48</v>
      </c>
      <c r="G4" s="32" t="s">
        <v>12</v>
      </c>
      <c r="H4" s="32" t="s">
        <v>13</v>
      </c>
      <c r="I4" s="32" t="s">
        <v>35</v>
      </c>
    </row>
    <row r="5" spans="1:9" s="1" customFormat="1" ht="14.25" thickBot="1" thickTop="1">
      <c r="A5" s="27" t="s">
        <v>2</v>
      </c>
      <c r="B5" s="5">
        <f aca="true" t="shared" si="0" ref="B5:I5">$A$4</f>
        <v>44683</v>
      </c>
      <c r="C5" s="5">
        <f t="shared" si="0"/>
        <v>44683</v>
      </c>
      <c r="D5" s="5">
        <f t="shared" si="0"/>
        <v>44683</v>
      </c>
      <c r="E5" s="5">
        <f t="shared" si="0"/>
        <v>44683</v>
      </c>
      <c r="F5" s="5">
        <f t="shared" si="0"/>
        <v>44683</v>
      </c>
      <c r="G5" s="5">
        <f t="shared" si="0"/>
        <v>44683</v>
      </c>
      <c r="H5" s="5">
        <f t="shared" si="0"/>
        <v>44683</v>
      </c>
      <c r="I5" s="5">
        <f t="shared" si="0"/>
        <v>44683</v>
      </c>
    </row>
    <row r="6" spans="1:9" ht="60" customHeight="1" thickTop="1">
      <c r="A6" s="8" t="s">
        <v>0</v>
      </c>
      <c r="B6" s="36"/>
      <c r="C6" s="33"/>
      <c r="D6" s="153"/>
      <c r="E6" s="36"/>
      <c r="F6" s="36"/>
      <c r="G6" s="36"/>
      <c r="H6" s="36"/>
      <c r="I6" s="33" t="s">
        <v>98</v>
      </c>
    </row>
    <row r="7" spans="1:9" ht="50.25" customHeight="1">
      <c r="A7" s="8" t="s">
        <v>26</v>
      </c>
      <c r="B7" s="9"/>
      <c r="C7" s="34"/>
      <c r="E7" s="9"/>
      <c r="F7" s="9"/>
      <c r="G7" s="34" t="s">
        <v>98</v>
      </c>
      <c r="H7" s="34"/>
      <c r="I7" s="9"/>
    </row>
    <row r="8" spans="1:9" s="17" customFormat="1" ht="60" customHeight="1">
      <c r="A8" s="8" t="s">
        <v>31</v>
      </c>
      <c r="B8" s="34"/>
      <c r="C8" s="10"/>
      <c r="D8" s="47"/>
      <c r="E8" s="34"/>
      <c r="F8" s="34"/>
      <c r="G8" s="47"/>
      <c r="H8" s="168"/>
      <c r="I8" s="168"/>
    </row>
    <row r="9" spans="1:9" s="15" customFormat="1" ht="60" customHeight="1" thickBot="1">
      <c r="A9" s="7" t="s">
        <v>27</v>
      </c>
      <c r="B9" s="63"/>
      <c r="C9" s="63"/>
      <c r="D9" s="63"/>
      <c r="E9" s="63"/>
      <c r="G9" s="63"/>
      <c r="H9" s="35"/>
      <c r="I9" s="63"/>
    </row>
    <row r="10" spans="1:9" s="1" customFormat="1" ht="14.25" thickBot="1" thickTop="1">
      <c r="A10" s="27" t="s">
        <v>3</v>
      </c>
      <c r="B10" s="150">
        <f aca="true" t="shared" si="1" ref="B10:I10">$A$4+1</f>
        <v>44684</v>
      </c>
      <c r="C10" s="150">
        <f t="shared" si="1"/>
        <v>44684</v>
      </c>
      <c r="D10" s="150">
        <f t="shared" si="1"/>
        <v>44684</v>
      </c>
      <c r="E10" s="150">
        <f t="shared" si="1"/>
        <v>44684</v>
      </c>
      <c r="F10" s="150">
        <f t="shared" si="1"/>
        <v>44684</v>
      </c>
      <c r="G10" s="151">
        <f t="shared" si="1"/>
        <v>44684</v>
      </c>
      <c r="H10" s="150">
        <f t="shared" si="1"/>
        <v>44684</v>
      </c>
      <c r="I10" s="150">
        <f t="shared" si="1"/>
        <v>44684</v>
      </c>
    </row>
    <row r="11" spans="1:9" ht="60" customHeight="1" thickTop="1">
      <c r="A11" s="114" t="s">
        <v>0</v>
      </c>
      <c r="B11" s="33" t="s">
        <v>213</v>
      </c>
      <c r="C11" s="33" t="s">
        <v>172</v>
      </c>
      <c r="D11" s="33" t="s">
        <v>176</v>
      </c>
      <c r="E11" s="181" t="s">
        <v>136</v>
      </c>
      <c r="F11" s="181"/>
      <c r="G11" s="33" t="s">
        <v>153</v>
      </c>
      <c r="H11" s="33" t="s">
        <v>190</v>
      </c>
      <c r="I11" s="33" t="s">
        <v>142</v>
      </c>
    </row>
    <row r="12" spans="1:9" ht="60" customHeight="1">
      <c r="A12" s="114" t="s">
        <v>26</v>
      </c>
      <c r="B12" s="152" t="s">
        <v>224</v>
      </c>
      <c r="C12" s="34" t="s">
        <v>173</v>
      </c>
      <c r="D12" s="34" t="s">
        <v>153</v>
      </c>
      <c r="E12" s="152" t="s">
        <v>224</v>
      </c>
      <c r="F12" s="34" t="s">
        <v>180</v>
      </c>
      <c r="G12" s="196" t="s">
        <v>225</v>
      </c>
      <c r="H12" s="196"/>
      <c r="I12" s="196"/>
    </row>
    <row r="13" spans="1:9" ht="60" customHeight="1">
      <c r="A13" s="114" t="s">
        <v>31</v>
      </c>
      <c r="B13" s="197" t="s">
        <v>226</v>
      </c>
      <c r="C13" s="197"/>
      <c r="D13" s="197"/>
      <c r="E13" s="197"/>
      <c r="F13" s="197"/>
      <c r="G13" s="197"/>
      <c r="H13" s="197"/>
      <c r="I13" s="197"/>
    </row>
    <row r="14" spans="1:9" ht="60" customHeight="1" thickBot="1">
      <c r="A14" s="115" t="s">
        <v>27</v>
      </c>
      <c r="B14" s="198" t="s">
        <v>143</v>
      </c>
      <c r="C14" s="198"/>
      <c r="D14" s="198"/>
      <c r="E14" s="198"/>
      <c r="F14" s="198"/>
      <c r="G14" s="175" t="s">
        <v>81</v>
      </c>
      <c r="H14" s="175"/>
      <c r="I14" s="35" t="s">
        <v>144</v>
      </c>
    </row>
    <row r="15" spans="1:9" s="1" customFormat="1" ht="14.25" thickBot="1" thickTop="1">
      <c r="A15" s="27" t="s">
        <v>4</v>
      </c>
      <c r="B15" s="108">
        <f aca="true" t="shared" si="2" ref="B15:I15">$A$4+2</f>
        <v>44685</v>
      </c>
      <c r="C15" s="108">
        <f t="shared" si="2"/>
        <v>44685</v>
      </c>
      <c r="D15" s="108">
        <f t="shared" si="2"/>
        <v>44685</v>
      </c>
      <c r="E15" s="108">
        <f t="shared" si="2"/>
        <v>44685</v>
      </c>
      <c r="F15" s="108">
        <f t="shared" si="2"/>
        <v>44685</v>
      </c>
      <c r="G15" s="108">
        <f t="shared" si="2"/>
        <v>44685</v>
      </c>
      <c r="H15" s="24">
        <f t="shared" si="2"/>
        <v>44685</v>
      </c>
      <c r="I15" s="24">
        <f t="shared" si="2"/>
        <v>44685</v>
      </c>
    </row>
    <row r="16" spans="1:9" ht="60" customHeight="1" thickTop="1">
      <c r="A16" s="8" t="s">
        <v>0</v>
      </c>
      <c r="B16" s="33" t="s">
        <v>361</v>
      </c>
      <c r="C16" s="33" t="s">
        <v>263</v>
      </c>
      <c r="D16" s="33" t="s">
        <v>213</v>
      </c>
      <c r="E16" s="33" t="s">
        <v>311</v>
      </c>
      <c r="F16" s="33" t="s">
        <v>300</v>
      </c>
      <c r="G16" s="33" t="s">
        <v>313</v>
      </c>
      <c r="H16" s="169" t="s">
        <v>312</v>
      </c>
      <c r="I16" s="33" t="s">
        <v>238</v>
      </c>
    </row>
    <row r="17" spans="1:9" ht="60" customHeight="1">
      <c r="A17" s="8" t="s">
        <v>26</v>
      </c>
      <c r="B17" s="195" t="s">
        <v>140</v>
      </c>
      <c r="C17" s="177"/>
      <c r="D17" s="177"/>
      <c r="E17" s="177" t="s">
        <v>141</v>
      </c>
      <c r="F17" s="177"/>
      <c r="G17" s="34" t="s">
        <v>240</v>
      </c>
      <c r="H17" s="34" t="s">
        <v>333</v>
      </c>
      <c r="I17" s="34" t="s">
        <v>312</v>
      </c>
    </row>
    <row r="18" spans="1:9" ht="60" customHeight="1">
      <c r="A18" s="8" t="s">
        <v>31</v>
      </c>
      <c r="B18" s="34" t="s">
        <v>153</v>
      </c>
      <c r="C18" s="34" t="s">
        <v>213</v>
      </c>
      <c r="D18" s="34" t="s">
        <v>241</v>
      </c>
      <c r="E18" s="34" t="s">
        <v>185</v>
      </c>
      <c r="F18" s="34" t="s">
        <v>156</v>
      </c>
      <c r="G18" s="34" t="s">
        <v>107</v>
      </c>
      <c r="H18" s="34" t="s">
        <v>235</v>
      </c>
      <c r="I18" s="34" t="s">
        <v>83</v>
      </c>
    </row>
    <row r="19" spans="1:9" ht="60" customHeight="1" thickBot="1">
      <c r="A19" s="7" t="s">
        <v>27</v>
      </c>
      <c r="B19" s="21" t="s">
        <v>291</v>
      </c>
      <c r="C19" s="35" t="s">
        <v>173</v>
      </c>
      <c r="D19" s="35" t="s">
        <v>177</v>
      </c>
      <c r="E19" s="35" t="s">
        <v>155</v>
      </c>
      <c r="F19" s="35" t="s">
        <v>185</v>
      </c>
      <c r="G19" s="35" t="s">
        <v>153</v>
      </c>
      <c r="H19" s="35" t="s">
        <v>82</v>
      </c>
      <c r="I19" s="35" t="s">
        <v>335</v>
      </c>
    </row>
    <row r="20" spans="1:9" s="1" customFormat="1" ht="14.25" thickBot="1" thickTop="1">
      <c r="A20" s="27" t="s">
        <v>5</v>
      </c>
      <c r="B20" s="24">
        <f aca="true" t="shared" si="3" ref="B20:I20">$A$4+3</f>
        <v>44686</v>
      </c>
      <c r="C20" s="24">
        <f t="shared" si="3"/>
        <v>44686</v>
      </c>
      <c r="D20" s="24">
        <f t="shared" si="3"/>
        <v>44686</v>
      </c>
      <c r="E20" s="24">
        <f t="shared" si="3"/>
        <v>44686</v>
      </c>
      <c r="F20" s="24">
        <f t="shared" si="3"/>
        <v>44686</v>
      </c>
      <c r="G20" s="25">
        <f t="shared" si="3"/>
        <v>44686</v>
      </c>
      <c r="H20" s="24">
        <f t="shared" si="3"/>
        <v>44686</v>
      </c>
      <c r="I20" s="24">
        <f t="shared" si="3"/>
        <v>44686</v>
      </c>
    </row>
    <row r="21" spans="1:9" ht="60" customHeight="1" thickTop="1">
      <c r="A21" s="8" t="s">
        <v>0</v>
      </c>
      <c r="B21" s="33" t="s">
        <v>213</v>
      </c>
      <c r="C21" s="33" t="s">
        <v>249</v>
      </c>
      <c r="D21" s="33" t="s">
        <v>178</v>
      </c>
      <c r="E21" s="33" t="s">
        <v>302</v>
      </c>
      <c r="F21" s="33" t="s">
        <v>181</v>
      </c>
      <c r="G21" s="33" t="s">
        <v>330</v>
      </c>
      <c r="H21" s="33" t="s">
        <v>287</v>
      </c>
      <c r="I21" s="33" t="s">
        <v>310</v>
      </c>
    </row>
    <row r="22" spans="1:9" ht="60" customHeight="1">
      <c r="A22" s="8" t="s">
        <v>26</v>
      </c>
      <c r="B22" s="34" t="s">
        <v>145</v>
      </c>
      <c r="C22" s="34" t="s">
        <v>153</v>
      </c>
      <c r="D22" s="34" t="s">
        <v>249</v>
      </c>
      <c r="E22" s="177" t="s">
        <v>138</v>
      </c>
      <c r="F22" s="177"/>
      <c r="G22" s="177" t="s">
        <v>329</v>
      </c>
      <c r="H22" s="177"/>
      <c r="I22" s="34" t="s">
        <v>222</v>
      </c>
    </row>
    <row r="23" spans="1:9" ht="60" customHeight="1">
      <c r="A23" s="8" t="s">
        <v>31</v>
      </c>
      <c r="B23" s="164" t="s">
        <v>139</v>
      </c>
      <c r="C23" s="34" t="s">
        <v>145</v>
      </c>
      <c r="D23" s="34" t="s">
        <v>153</v>
      </c>
      <c r="E23" s="164" t="s">
        <v>139</v>
      </c>
      <c r="F23" s="10" t="s">
        <v>261</v>
      </c>
      <c r="G23" s="199" t="s">
        <v>57</v>
      </c>
      <c r="H23" s="199"/>
      <c r="I23" s="199"/>
    </row>
    <row r="24" spans="1:9" ht="65.25" customHeight="1" thickBot="1">
      <c r="A24" s="7" t="s">
        <v>27</v>
      </c>
      <c r="B24" s="21"/>
      <c r="C24" s="21" t="s">
        <v>175</v>
      </c>
      <c r="D24" s="35" t="s">
        <v>213</v>
      </c>
      <c r="E24" s="22" t="s">
        <v>261</v>
      </c>
      <c r="F24" s="35" t="s">
        <v>188</v>
      </c>
      <c r="G24" s="35" t="s">
        <v>257</v>
      </c>
      <c r="H24" s="35" t="s">
        <v>351</v>
      </c>
      <c r="I24" s="35" t="s">
        <v>245</v>
      </c>
    </row>
    <row r="25" spans="1:9" s="1" customFormat="1" ht="14.25" thickBot="1" thickTop="1">
      <c r="A25" s="27" t="s">
        <v>6</v>
      </c>
      <c r="B25" s="24">
        <f aca="true" t="shared" si="4" ref="B25:I25">$A$4+4</f>
        <v>44687</v>
      </c>
      <c r="C25" s="24">
        <f t="shared" si="4"/>
        <v>44687</v>
      </c>
      <c r="D25" s="24">
        <f t="shared" si="4"/>
        <v>44687</v>
      </c>
      <c r="E25" s="24">
        <f t="shared" si="4"/>
        <v>44687</v>
      </c>
      <c r="F25" s="24">
        <f t="shared" si="4"/>
        <v>44687</v>
      </c>
      <c r="G25" s="25">
        <f t="shared" si="4"/>
        <v>44687</v>
      </c>
      <c r="H25" s="24">
        <f t="shared" si="4"/>
        <v>44687</v>
      </c>
      <c r="I25" s="24">
        <f t="shared" si="4"/>
        <v>44687</v>
      </c>
    </row>
    <row r="26" spans="1:9" ht="60" customHeight="1" thickTop="1">
      <c r="A26" s="8" t="s">
        <v>0</v>
      </c>
      <c r="B26" s="33" t="s">
        <v>152</v>
      </c>
      <c r="C26" s="33" t="s">
        <v>174</v>
      </c>
      <c r="D26" s="33" t="s">
        <v>179</v>
      </c>
      <c r="E26" s="181" t="s">
        <v>136</v>
      </c>
      <c r="F26" s="181"/>
      <c r="G26" s="33" t="s">
        <v>147</v>
      </c>
      <c r="H26" s="33" t="s">
        <v>323</v>
      </c>
      <c r="I26" s="33" t="s">
        <v>283</v>
      </c>
    </row>
    <row r="27" spans="1:9" ht="60" customHeight="1">
      <c r="A27" s="8" t="s">
        <v>26</v>
      </c>
      <c r="B27" s="177" t="s">
        <v>146</v>
      </c>
      <c r="C27" s="177"/>
      <c r="D27" s="177"/>
      <c r="E27" s="177" t="s">
        <v>138</v>
      </c>
      <c r="F27" s="177"/>
      <c r="G27" s="34" t="s">
        <v>281</v>
      </c>
      <c r="H27" s="34" t="s">
        <v>267</v>
      </c>
      <c r="I27" s="34" t="s">
        <v>360</v>
      </c>
    </row>
    <row r="28" spans="1:9" ht="60" customHeight="1">
      <c r="A28" s="8" t="s">
        <v>31</v>
      </c>
      <c r="B28" s="34" t="s">
        <v>272</v>
      </c>
      <c r="C28" s="9" t="s">
        <v>292</v>
      </c>
      <c r="D28" s="34" t="s">
        <v>189</v>
      </c>
      <c r="E28" s="34" t="s">
        <v>191</v>
      </c>
      <c r="F28" s="34" t="s">
        <v>154</v>
      </c>
      <c r="G28" s="34" t="s">
        <v>273</v>
      </c>
      <c r="H28" s="34" t="s">
        <v>266</v>
      </c>
      <c r="I28" s="34" t="s">
        <v>324</v>
      </c>
    </row>
    <row r="29" spans="1:9" ht="60" customHeight="1" thickBot="1">
      <c r="A29" s="7" t="s">
        <v>27</v>
      </c>
      <c r="B29" s="21" t="s">
        <v>293</v>
      </c>
      <c r="C29" s="35" t="s">
        <v>272</v>
      </c>
      <c r="D29" s="35" t="s">
        <v>358</v>
      </c>
      <c r="E29" s="35" t="s">
        <v>219</v>
      </c>
      <c r="F29" s="35" t="s">
        <v>182</v>
      </c>
      <c r="G29" s="35" t="s">
        <v>93</v>
      </c>
      <c r="H29" s="21" t="s">
        <v>352</v>
      </c>
      <c r="I29" s="35" t="s">
        <v>270</v>
      </c>
    </row>
    <row r="30" spans="1:9" s="1" customFormat="1" ht="14.25" thickBot="1" thickTop="1">
      <c r="A30" s="27" t="s">
        <v>7</v>
      </c>
      <c r="B30" s="24">
        <f aca="true" t="shared" si="5" ref="B30:I30">$A$4+5</f>
        <v>44688</v>
      </c>
      <c r="C30" s="24">
        <f t="shared" si="5"/>
        <v>44688</v>
      </c>
      <c r="D30" s="24">
        <f t="shared" si="5"/>
        <v>44688</v>
      </c>
      <c r="E30" s="24">
        <f t="shared" si="5"/>
        <v>44688</v>
      </c>
      <c r="F30" s="24">
        <f t="shared" si="5"/>
        <v>44688</v>
      </c>
      <c r="G30" s="25">
        <f t="shared" si="5"/>
        <v>44688</v>
      </c>
      <c r="H30" s="24">
        <f t="shared" si="5"/>
        <v>44688</v>
      </c>
      <c r="I30" s="24">
        <f t="shared" si="5"/>
        <v>44688</v>
      </c>
    </row>
    <row r="31" spans="1:9" ht="60" customHeight="1" thickTop="1">
      <c r="A31" s="8" t="s">
        <v>0</v>
      </c>
      <c r="B31" s="33" t="s">
        <v>232</v>
      </c>
      <c r="C31" s="36"/>
      <c r="D31" s="33" t="s">
        <v>262</v>
      </c>
      <c r="E31" s="181" t="s">
        <v>136</v>
      </c>
      <c r="F31" s="181"/>
      <c r="G31" s="33" t="s">
        <v>295</v>
      </c>
      <c r="H31" s="33" t="s">
        <v>305</v>
      </c>
      <c r="I31" s="36"/>
    </row>
    <row r="32" spans="1:9" ht="60" customHeight="1">
      <c r="A32" s="8" t="s">
        <v>26</v>
      </c>
      <c r="B32" s="177" t="s">
        <v>140</v>
      </c>
      <c r="C32" s="177"/>
      <c r="D32" s="177"/>
      <c r="E32" s="34" t="s">
        <v>154</v>
      </c>
      <c r="F32" s="34" t="s">
        <v>183</v>
      </c>
      <c r="G32" s="34" t="s">
        <v>342</v>
      </c>
      <c r="H32" s="146" t="s">
        <v>284</v>
      </c>
      <c r="I32" s="9" t="s">
        <v>165</v>
      </c>
    </row>
    <row r="33" spans="1:9" ht="60" customHeight="1">
      <c r="A33" s="8" t="s">
        <v>31</v>
      </c>
      <c r="B33" s="191" t="s">
        <v>137</v>
      </c>
      <c r="C33" s="177"/>
      <c r="D33" s="177"/>
      <c r="E33" s="34" t="s">
        <v>98</v>
      </c>
      <c r="F33" s="34" t="s">
        <v>184</v>
      </c>
      <c r="G33" s="172" t="s">
        <v>339</v>
      </c>
      <c r="H33" s="34" t="s">
        <v>216</v>
      </c>
      <c r="I33" s="34" t="s">
        <v>85</v>
      </c>
    </row>
    <row r="34" spans="1:9" ht="60" customHeight="1" thickBot="1">
      <c r="A34" s="7" t="s">
        <v>27</v>
      </c>
      <c r="B34" s="22" t="s">
        <v>362</v>
      </c>
      <c r="C34" s="35" t="s">
        <v>262</v>
      </c>
      <c r="D34" s="21"/>
      <c r="E34" s="35"/>
      <c r="F34" s="21" t="s">
        <v>301</v>
      </c>
      <c r="G34" s="154"/>
      <c r="H34" s="35" t="s">
        <v>294</v>
      </c>
      <c r="I34" s="35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93" t="str">
        <f>'1 КУРС'!A37:C37</f>
        <v>ЗАМЕСТИТЕЛЬ ДЕКАНА</v>
      </c>
      <c r="B37" s="193"/>
      <c r="C37" s="193"/>
      <c r="D37" s="11"/>
      <c r="I37" s="31" t="str">
        <f>'1 КУРС'!F37</f>
        <v>Е.В. ЗУБЕЙ</v>
      </c>
      <c r="K37" s="2"/>
    </row>
  </sheetData>
  <sheetProtection/>
  <mergeCells count="20">
    <mergeCell ref="B27:D27"/>
    <mergeCell ref="G14:H14"/>
    <mergeCell ref="B32:D32"/>
    <mergeCell ref="A37:C37"/>
    <mergeCell ref="B1:G1"/>
    <mergeCell ref="G23:I23"/>
    <mergeCell ref="H1:I1"/>
    <mergeCell ref="A2:I2"/>
    <mergeCell ref="E31:F31"/>
    <mergeCell ref="E27:F27"/>
    <mergeCell ref="B17:D17"/>
    <mergeCell ref="E26:F26"/>
    <mergeCell ref="G22:H22"/>
    <mergeCell ref="E11:F11"/>
    <mergeCell ref="B33:D33"/>
    <mergeCell ref="E22:F22"/>
    <mergeCell ref="E17:F17"/>
    <mergeCell ref="G12:I12"/>
    <mergeCell ref="B13:I13"/>
    <mergeCell ref="B14:F14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37"/>
  <sheetViews>
    <sheetView view="pageBreakPreview" zoomScale="70" zoomScaleNormal="40" zoomScaleSheetLayoutView="70" zoomScalePageLayoutView="0" workbookViewId="0" topLeftCell="A16">
      <selection activeCell="B12" sqref="B12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80" t="s">
        <v>20</v>
      </c>
      <c r="C1" s="180"/>
      <c r="D1" s="180"/>
      <c r="E1" s="180"/>
      <c r="G1" s="200" t="s">
        <v>59</v>
      </c>
      <c r="H1" s="200"/>
      <c r="I1" s="46"/>
    </row>
    <row r="2" spans="1:9" ht="18">
      <c r="A2" s="179" t="str">
        <f>"РАСПИСАНИЕ  4 и 5  КУРСОВ  С  "&amp;TEXT(A4,"ДД. ММ. ГГГГ")&amp;" ПО  "&amp;TEXT(A4+5,"ДД. ММ. ГГГГ")</f>
        <v>РАСПИСАНИЕ  4 и 5  КУРСОВ  С  02. 05. 2022 ПО  07. 05. 2022</v>
      </c>
      <c r="B2" s="179"/>
      <c r="C2" s="179"/>
      <c r="D2" s="179"/>
      <c r="E2" s="179"/>
      <c r="F2" s="179"/>
      <c r="G2" s="45"/>
      <c r="H2" s="45"/>
      <c r="I2" s="45"/>
    </row>
    <row r="3" ht="13.5" thickBot="1"/>
    <row r="4" spans="1:9" ht="21" thickBot="1">
      <c r="A4" s="3">
        <f>'1 КУРС'!A4</f>
        <v>44683</v>
      </c>
      <c r="B4" s="32" t="s">
        <v>14</v>
      </c>
      <c r="C4" s="32" t="s">
        <v>49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44683</v>
      </c>
      <c r="C5" s="5">
        <f t="shared" si="0"/>
        <v>44683</v>
      </c>
      <c r="D5" s="5">
        <f t="shared" si="0"/>
        <v>44683</v>
      </c>
      <c r="E5" s="5">
        <f t="shared" si="0"/>
        <v>44683</v>
      </c>
      <c r="F5" s="5">
        <f t="shared" si="0"/>
        <v>44683</v>
      </c>
      <c r="G5" s="5">
        <f t="shared" si="0"/>
        <v>44683</v>
      </c>
      <c r="H5" s="5">
        <f t="shared" si="0"/>
        <v>44683</v>
      </c>
      <c r="I5" s="5">
        <f t="shared" si="0"/>
        <v>44683</v>
      </c>
    </row>
    <row r="6" spans="1:9" s="6" customFormat="1" ht="60" customHeight="1" thickTop="1">
      <c r="A6" s="8" t="s">
        <v>0</v>
      </c>
      <c r="B6" s="87" t="s">
        <v>297</v>
      </c>
      <c r="C6" s="87"/>
      <c r="D6" s="170"/>
      <c r="E6" s="144"/>
      <c r="F6" s="144"/>
      <c r="G6" s="144"/>
      <c r="H6" s="33"/>
      <c r="I6" s="48"/>
    </row>
    <row r="7" spans="1:9" s="6" customFormat="1" ht="60" customHeight="1">
      <c r="A7" s="8" t="s">
        <v>26</v>
      </c>
      <c r="B7" s="47"/>
      <c r="C7" s="47"/>
      <c r="D7" s="47"/>
      <c r="E7" s="47"/>
      <c r="F7" s="34"/>
      <c r="G7" s="34"/>
      <c r="H7" s="34"/>
      <c r="I7" s="47"/>
    </row>
    <row r="8" spans="1:19" s="6" customFormat="1" ht="60" customHeight="1">
      <c r="A8" s="8" t="s">
        <v>31</v>
      </c>
      <c r="B8" s="47"/>
      <c r="C8" s="47"/>
      <c r="D8" s="47"/>
      <c r="E8" s="47"/>
      <c r="F8" s="34"/>
      <c r="G8" s="34"/>
      <c r="H8" s="9"/>
      <c r="I8" s="10"/>
      <c r="S8" s="125"/>
    </row>
    <row r="9" spans="1:9" ht="60" customHeight="1" thickBot="1">
      <c r="A9" s="7" t="s">
        <v>27</v>
      </c>
      <c r="B9" s="21"/>
      <c r="C9" s="21"/>
      <c r="D9" s="21"/>
      <c r="E9" s="35"/>
      <c r="F9" s="35"/>
      <c r="G9" s="35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44684</v>
      </c>
      <c r="C10" s="5">
        <f t="shared" si="1"/>
        <v>44684</v>
      </c>
      <c r="D10" s="5">
        <f t="shared" si="1"/>
        <v>44684</v>
      </c>
      <c r="E10" s="5">
        <f t="shared" si="1"/>
        <v>44684</v>
      </c>
      <c r="F10" s="5">
        <f t="shared" si="1"/>
        <v>44684</v>
      </c>
      <c r="G10" s="5">
        <f t="shared" si="1"/>
        <v>44684</v>
      </c>
      <c r="H10" s="5">
        <f>$A$4+1</f>
        <v>44684</v>
      </c>
      <c r="I10" s="5">
        <f>$A$4+1</f>
        <v>44684</v>
      </c>
    </row>
    <row r="11" spans="1:9" ht="60" customHeight="1" thickTop="1">
      <c r="A11" s="8" t="s">
        <v>0</v>
      </c>
      <c r="B11" s="181" t="s">
        <v>298</v>
      </c>
      <c r="C11" s="181"/>
      <c r="D11" s="33" t="s">
        <v>308</v>
      </c>
      <c r="E11" s="87"/>
      <c r="F11" s="87"/>
      <c r="G11" s="87"/>
      <c r="H11" s="33"/>
      <c r="I11" s="48"/>
    </row>
    <row r="12" spans="1:9" ht="60" customHeight="1">
      <c r="A12" s="8" t="s">
        <v>26</v>
      </c>
      <c r="B12" s="34" t="s">
        <v>125</v>
      </c>
      <c r="C12" s="34" t="s">
        <v>229</v>
      </c>
      <c r="D12" s="34" t="s">
        <v>163</v>
      </c>
      <c r="E12" s="9"/>
      <c r="F12" s="145"/>
      <c r="G12" s="34"/>
      <c r="H12" s="34"/>
      <c r="I12" s="47"/>
    </row>
    <row r="13" spans="1:9" ht="60" customHeight="1">
      <c r="A13" s="8" t="s">
        <v>31</v>
      </c>
      <c r="B13" s="177" t="s">
        <v>129</v>
      </c>
      <c r="C13" s="177"/>
      <c r="D13" s="34" t="s">
        <v>86</v>
      </c>
      <c r="E13" s="9"/>
      <c r="F13" s="145"/>
      <c r="G13" s="145"/>
      <c r="H13" s="34"/>
      <c r="I13" s="10"/>
    </row>
    <row r="14" spans="1:9" ht="60" customHeight="1" thickBot="1">
      <c r="A14" s="7" t="s">
        <v>27</v>
      </c>
      <c r="B14" s="35" t="s">
        <v>229</v>
      </c>
      <c r="C14" s="35" t="s">
        <v>125</v>
      </c>
      <c r="D14" s="35" t="s">
        <v>164</v>
      </c>
      <c r="E14" s="21"/>
      <c r="F14" s="35"/>
      <c r="G14" s="35"/>
      <c r="H14" s="35"/>
      <c r="I14" s="21"/>
    </row>
    <row r="15" spans="1:9" ht="14.25" thickBot="1" thickTop="1">
      <c r="A15" s="27" t="s">
        <v>4</v>
      </c>
      <c r="B15" s="5">
        <f aca="true" t="shared" si="2" ref="B15:I15">$A$4+2</f>
        <v>44685</v>
      </c>
      <c r="C15" s="5">
        <f t="shared" si="2"/>
        <v>44685</v>
      </c>
      <c r="D15" s="5">
        <f t="shared" si="2"/>
        <v>44685</v>
      </c>
      <c r="E15" s="5">
        <f t="shared" si="2"/>
        <v>44685</v>
      </c>
      <c r="F15" s="5">
        <f t="shared" si="2"/>
        <v>44685</v>
      </c>
      <c r="G15" s="5">
        <f t="shared" si="2"/>
        <v>44685</v>
      </c>
      <c r="H15" s="5">
        <f t="shared" si="2"/>
        <v>44685</v>
      </c>
      <c r="I15" s="5">
        <f t="shared" si="2"/>
        <v>44685</v>
      </c>
    </row>
    <row r="16" spans="1:9" ht="60" customHeight="1" thickTop="1">
      <c r="A16" s="8" t="s">
        <v>0</v>
      </c>
      <c r="B16" s="181" t="s">
        <v>336</v>
      </c>
      <c r="C16" s="181"/>
      <c r="D16" s="36"/>
      <c r="E16" s="36"/>
      <c r="F16" s="36"/>
      <c r="G16" s="33"/>
      <c r="H16" s="33"/>
      <c r="I16" s="48"/>
    </row>
    <row r="17" spans="1:9" ht="60" customHeight="1">
      <c r="A17" s="8" t="s">
        <v>26</v>
      </c>
      <c r="B17" s="177" t="s">
        <v>239</v>
      </c>
      <c r="C17" s="177"/>
      <c r="E17" s="9"/>
      <c r="F17" s="34"/>
      <c r="G17" s="34"/>
      <c r="H17" s="34"/>
      <c r="I17" s="47"/>
    </row>
    <row r="18" spans="1:20" ht="60" customHeight="1">
      <c r="A18" s="8" t="s">
        <v>31</v>
      </c>
      <c r="B18" s="177" t="s">
        <v>135</v>
      </c>
      <c r="C18" s="177"/>
      <c r="D18" s="34" t="s">
        <v>350</v>
      </c>
      <c r="E18" s="9"/>
      <c r="F18" s="34"/>
      <c r="G18" s="34"/>
      <c r="H18" s="34"/>
      <c r="I18" s="10"/>
      <c r="T18" s="1" t="s">
        <v>46</v>
      </c>
    </row>
    <row r="19" spans="1:9" ht="60" customHeight="1" thickBot="1">
      <c r="A19" s="7" t="s">
        <v>27</v>
      </c>
      <c r="B19" s="175" t="s">
        <v>296</v>
      </c>
      <c r="C19" s="175"/>
      <c r="D19" s="35" t="s">
        <v>186</v>
      </c>
      <c r="E19" s="21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44686</v>
      </c>
      <c r="C20" s="5">
        <f t="shared" si="3"/>
        <v>44686</v>
      </c>
      <c r="D20" s="5">
        <f t="shared" si="3"/>
        <v>44686</v>
      </c>
      <c r="E20" s="5">
        <f t="shared" si="3"/>
        <v>44686</v>
      </c>
      <c r="F20" s="5">
        <f t="shared" si="3"/>
        <v>44686</v>
      </c>
      <c r="G20" s="5">
        <f t="shared" si="3"/>
        <v>44686</v>
      </c>
      <c r="H20" s="5">
        <f>$A$4+3</f>
        <v>44686</v>
      </c>
      <c r="I20" s="5">
        <f>$A$4+3</f>
        <v>44686</v>
      </c>
    </row>
    <row r="21" spans="1:9" ht="60" customHeight="1" thickTop="1">
      <c r="A21" s="8" t="s">
        <v>0</v>
      </c>
      <c r="B21" s="181" t="s">
        <v>187</v>
      </c>
      <c r="C21" s="181"/>
      <c r="D21" s="33" t="s">
        <v>309</v>
      </c>
      <c r="E21" s="36"/>
      <c r="F21" s="33"/>
      <c r="G21" s="36"/>
      <c r="H21" s="33"/>
      <c r="I21" s="48"/>
    </row>
    <row r="22" spans="1:9" ht="60" customHeight="1">
      <c r="A22" s="8" t="s">
        <v>26</v>
      </c>
      <c r="B22" s="177" t="s">
        <v>124</v>
      </c>
      <c r="C22" s="177"/>
      <c r="D22" s="177"/>
      <c r="E22" s="34"/>
      <c r="F22" s="34"/>
      <c r="G22" s="34"/>
      <c r="H22" s="34"/>
      <c r="I22" s="47"/>
    </row>
    <row r="23" spans="1:9" ht="60" customHeight="1">
      <c r="A23" s="8" t="s">
        <v>31</v>
      </c>
      <c r="B23" s="177" t="s">
        <v>128</v>
      </c>
      <c r="C23" s="177"/>
      <c r="D23" s="177"/>
      <c r="E23" s="9"/>
      <c r="F23" s="34"/>
      <c r="G23" s="34"/>
      <c r="H23" s="9"/>
      <c r="I23" s="10"/>
    </row>
    <row r="24" spans="1:9" ht="60" customHeight="1" thickBot="1">
      <c r="A24" s="7" t="s">
        <v>27</v>
      </c>
      <c r="B24" s="175" t="s">
        <v>123</v>
      </c>
      <c r="C24" s="175"/>
      <c r="D24" s="175"/>
      <c r="E24" s="21"/>
      <c r="F24" s="21"/>
      <c r="G24" s="35"/>
      <c r="H24" s="21"/>
      <c r="I24" s="21"/>
    </row>
    <row r="25" spans="1:9" ht="14.25" thickBot="1" thickTop="1">
      <c r="A25" s="27" t="s">
        <v>6</v>
      </c>
      <c r="B25" s="24">
        <f aca="true" t="shared" si="4" ref="B25:G25">$A$4+4</f>
        <v>44687</v>
      </c>
      <c r="C25" s="24">
        <f t="shared" si="4"/>
        <v>44687</v>
      </c>
      <c r="D25" s="24">
        <f t="shared" si="4"/>
        <v>44687</v>
      </c>
      <c r="E25" s="24">
        <f t="shared" si="4"/>
        <v>44687</v>
      </c>
      <c r="F25" s="24">
        <f t="shared" si="4"/>
        <v>44687</v>
      </c>
      <c r="G25" s="24">
        <f t="shared" si="4"/>
        <v>44687</v>
      </c>
      <c r="H25" s="24">
        <f>$A$4+4</f>
        <v>44687</v>
      </c>
      <c r="I25" s="5">
        <f>$A$4+4</f>
        <v>44687</v>
      </c>
    </row>
    <row r="26" spans="1:9" ht="60" customHeight="1" thickTop="1">
      <c r="A26" s="8" t="s">
        <v>0</v>
      </c>
      <c r="B26" s="181" t="s">
        <v>127</v>
      </c>
      <c r="C26" s="181"/>
      <c r="D26" s="33" t="s">
        <v>340</v>
      </c>
      <c r="E26" s="33"/>
      <c r="F26" s="33"/>
      <c r="G26" s="33"/>
      <c r="H26" s="33"/>
      <c r="I26" s="48"/>
    </row>
    <row r="27" spans="1:9" ht="60" customHeight="1">
      <c r="A27" s="8" t="s">
        <v>26</v>
      </c>
      <c r="B27" s="177" t="s">
        <v>126</v>
      </c>
      <c r="C27" s="177"/>
      <c r="D27" s="34" t="s">
        <v>87</v>
      </c>
      <c r="E27" s="9"/>
      <c r="F27" s="34"/>
      <c r="G27" s="34"/>
      <c r="H27" s="34"/>
      <c r="I27" s="47"/>
    </row>
    <row r="28" spans="1:9" ht="60" customHeight="1">
      <c r="A28" s="8" t="s">
        <v>31</v>
      </c>
      <c r="B28" s="177" t="s">
        <v>341</v>
      </c>
      <c r="C28" s="177"/>
      <c r="D28" s="34" t="s">
        <v>354</v>
      </c>
      <c r="E28" s="34"/>
      <c r="F28" s="34"/>
      <c r="G28" s="34"/>
      <c r="H28" s="34"/>
      <c r="I28" s="10"/>
    </row>
    <row r="29" spans="1:9" ht="60" customHeight="1" thickBot="1">
      <c r="A29" s="7" t="s">
        <v>27</v>
      </c>
      <c r="B29" s="175" t="s">
        <v>130</v>
      </c>
      <c r="C29" s="175"/>
      <c r="D29" s="35" t="s">
        <v>356</v>
      </c>
      <c r="E29" s="21"/>
      <c r="F29" s="35"/>
      <c r="G29" s="35"/>
      <c r="H29" s="21"/>
      <c r="I29" s="21"/>
    </row>
    <row r="30" spans="1:9" ht="14.25" thickBot="1" thickTop="1">
      <c r="A30" s="27" t="s">
        <v>7</v>
      </c>
      <c r="B30" s="24">
        <f aca="true" t="shared" si="5" ref="B30:G30">$A$4+5</f>
        <v>44688</v>
      </c>
      <c r="C30" s="24">
        <f t="shared" si="5"/>
        <v>44688</v>
      </c>
      <c r="D30" s="24">
        <f t="shared" si="5"/>
        <v>44688</v>
      </c>
      <c r="E30" s="24">
        <f t="shared" si="5"/>
        <v>44688</v>
      </c>
      <c r="F30" s="24">
        <f>$A$4+5</f>
        <v>44688</v>
      </c>
      <c r="G30" s="24">
        <f t="shared" si="5"/>
        <v>44688</v>
      </c>
      <c r="H30" s="24">
        <f>$A$4+5</f>
        <v>44688</v>
      </c>
      <c r="I30" s="24">
        <f>$A$4+5</f>
        <v>44688</v>
      </c>
    </row>
    <row r="31" spans="1:9" ht="60" customHeight="1" thickTop="1">
      <c r="A31" s="8" t="s">
        <v>0</v>
      </c>
      <c r="B31" s="146" t="s">
        <v>229</v>
      </c>
      <c r="D31" s="36"/>
      <c r="E31" s="36"/>
      <c r="F31" s="33"/>
      <c r="G31" s="33"/>
      <c r="H31" s="48"/>
      <c r="I31" s="48"/>
    </row>
    <row r="32" spans="1:9" ht="60" customHeight="1">
      <c r="A32" s="8" t="s">
        <v>26</v>
      </c>
      <c r="B32" s="34" t="s">
        <v>282</v>
      </c>
      <c r="C32" s="34" t="s">
        <v>229</v>
      </c>
      <c r="D32" s="34"/>
      <c r="E32" s="34"/>
      <c r="F32" s="124"/>
      <c r="G32" s="34"/>
      <c r="H32" s="47"/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34"/>
      <c r="H33" s="10"/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93" t="str">
        <f>'1 КУРС'!A37:C37</f>
        <v>ЗАМЕСТИТЕЛЬ ДЕКАНА</v>
      </c>
      <c r="B37" s="193"/>
      <c r="C37" s="193"/>
      <c r="D37" s="193"/>
      <c r="E37" s="2"/>
      <c r="H37" s="31" t="str">
        <f>'1 КУРС'!F37</f>
        <v>Е.В. ЗУБЕЙ</v>
      </c>
      <c r="J37" s="11"/>
    </row>
  </sheetData>
  <sheetProtection/>
  <mergeCells count="18">
    <mergeCell ref="A37:D37"/>
    <mergeCell ref="A2:F2"/>
    <mergeCell ref="B28:C28"/>
    <mergeCell ref="B29:C29"/>
    <mergeCell ref="B11:C11"/>
    <mergeCell ref="B22:D22"/>
    <mergeCell ref="B27:C27"/>
    <mergeCell ref="B26:C26"/>
    <mergeCell ref="G1:H1"/>
    <mergeCell ref="B24:D24"/>
    <mergeCell ref="B16:C16"/>
    <mergeCell ref="B23:D23"/>
    <mergeCell ref="B21:C21"/>
    <mergeCell ref="B19:C19"/>
    <mergeCell ref="B18:C18"/>
    <mergeCell ref="B17:C17"/>
    <mergeCell ref="B13:C13"/>
    <mergeCell ref="B1:E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7"/>
  <sheetViews>
    <sheetView view="pageBreakPreview" zoomScale="55" zoomScaleNormal="40" zoomScaleSheetLayoutView="55" zoomScalePageLayoutView="0" workbookViewId="0" topLeftCell="A13">
      <selection activeCell="R21" sqref="R21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01" t="s">
        <v>28</v>
      </c>
      <c r="B1" s="201"/>
      <c r="C1" s="66" t="s">
        <v>59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02. 05. 2022 ПО  07. 05. 2022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44683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44683</v>
      </c>
      <c r="C5" s="50">
        <f t="shared" si="0"/>
        <v>44683</v>
      </c>
      <c r="D5" s="50">
        <f t="shared" si="0"/>
        <v>44683</v>
      </c>
      <c r="E5" s="50">
        <f t="shared" si="0"/>
        <v>44683</v>
      </c>
      <c r="F5" s="50">
        <f t="shared" si="0"/>
        <v>44683</v>
      </c>
      <c r="G5" s="50">
        <f t="shared" si="0"/>
        <v>44683</v>
      </c>
      <c r="H5" s="50">
        <f t="shared" si="0"/>
        <v>44683</v>
      </c>
    </row>
    <row r="6" spans="1:8" ht="60" customHeight="1" thickTop="1">
      <c r="A6" s="38" t="s">
        <v>27</v>
      </c>
      <c r="B6" s="36"/>
      <c r="C6" s="76"/>
      <c r="D6" s="33"/>
      <c r="E6" s="55"/>
      <c r="F6" s="88"/>
      <c r="G6" s="33"/>
      <c r="H6" s="33"/>
    </row>
    <row r="7" spans="1:8" ht="60" customHeight="1">
      <c r="A7" s="39" t="s">
        <v>32</v>
      </c>
      <c r="B7" s="9"/>
      <c r="C7" s="79"/>
      <c r="D7" s="34"/>
      <c r="E7" s="56"/>
      <c r="F7" s="89"/>
      <c r="G7" s="34"/>
      <c r="H7" s="53"/>
    </row>
    <row r="8" spans="1:8" s="17" customFormat="1" ht="60" customHeight="1">
      <c r="A8" s="39" t="s">
        <v>33</v>
      </c>
      <c r="B8" s="47"/>
      <c r="C8" s="47"/>
      <c r="D8" s="47"/>
      <c r="E8" s="53"/>
      <c r="F8" s="89"/>
      <c r="G8" s="34"/>
      <c r="H8" s="53"/>
    </row>
    <row r="9" spans="1:8" s="15" customFormat="1" ht="60" customHeight="1" thickBot="1">
      <c r="A9" s="40" t="s">
        <v>58</v>
      </c>
      <c r="B9" s="74"/>
      <c r="C9" s="63"/>
      <c r="D9" s="63"/>
      <c r="E9" s="63"/>
      <c r="F9" s="94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44684</v>
      </c>
      <c r="C10" s="50">
        <f t="shared" si="1"/>
        <v>44684</v>
      </c>
      <c r="D10" s="50">
        <f t="shared" si="1"/>
        <v>44684</v>
      </c>
      <c r="E10" s="102">
        <f t="shared" si="1"/>
        <v>44684</v>
      </c>
      <c r="F10" s="50">
        <f t="shared" si="1"/>
        <v>44684</v>
      </c>
      <c r="G10" s="50">
        <f t="shared" si="1"/>
        <v>44684</v>
      </c>
      <c r="H10" s="50">
        <f t="shared" si="1"/>
        <v>44684</v>
      </c>
    </row>
    <row r="11" spans="1:8" ht="60" customHeight="1" thickTop="1">
      <c r="A11" s="38" t="s">
        <v>27</v>
      </c>
      <c r="C11" s="76"/>
      <c r="D11" s="55"/>
      <c r="E11" s="36"/>
      <c r="F11" s="95"/>
      <c r="G11" s="64"/>
      <c r="H11" s="60"/>
    </row>
    <row r="12" spans="1:8" ht="60" customHeight="1">
      <c r="A12" s="39" t="s">
        <v>32</v>
      </c>
      <c r="B12" s="79" t="s">
        <v>114</v>
      </c>
      <c r="C12" s="79"/>
      <c r="D12" s="177"/>
      <c r="E12" s="177"/>
      <c r="F12" s="96"/>
      <c r="G12" s="65"/>
      <c r="H12" s="56"/>
    </row>
    <row r="13" spans="1:8" ht="60" customHeight="1">
      <c r="A13" s="39" t="s">
        <v>33</v>
      </c>
      <c r="B13" s="79" t="s">
        <v>114</v>
      </c>
      <c r="C13" s="79"/>
      <c r="D13" s="9"/>
      <c r="E13" s="56"/>
      <c r="F13" s="96"/>
      <c r="G13" s="9"/>
      <c r="H13" s="56"/>
    </row>
    <row r="14" spans="1:8" ht="60" customHeight="1" thickBot="1">
      <c r="A14" s="40" t="s">
        <v>58</v>
      </c>
      <c r="B14" s="134" t="s">
        <v>134</v>
      </c>
      <c r="C14" s="21"/>
      <c r="D14" s="21"/>
      <c r="E14" s="21"/>
      <c r="F14" s="97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44685</v>
      </c>
      <c r="C15" s="50">
        <f t="shared" si="2"/>
        <v>44685</v>
      </c>
      <c r="D15" s="50">
        <f t="shared" si="2"/>
        <v>44685</v>
      </c>
      <c r="E15" s="102">
        <f t="shared" si="2"/>
        <v>44685</v>
      </c>
      <c r="F15" s="50">
        <f t="shared" si="2"/>
        <v>44685</v>
      </c>
      <c r="G15" s="50">
        <f t="shared" si="2"/>
        <v>44685</v>
      </c>
      <c r="H15" s="50">
        <f t="shared" si="2"/>
        <v>44685</v>
      </c>
    </row>
    <row r="16" spans="1:8" ht="60" customHeight="1" thickTop="1">
      <c r="A16" s="38" t="s">
        <v>27</v>
      </c>
      <c r="B16" s="173" t="s">
        <v>88</v>
      </c>
      <c r="C16" s="171"/>
      <c r="D16" s="181"/>
      <c r="E16" s="181"/>
      <c r="F16" s="98"/>
      <c r="G16" s="64"/>
      <c r="H16" s="36"/>
    </row>
    <row r="17" spans="1:8" ht="60" customHeight="1">
      <c r="A17" s="39" t="s">
        <v>32</v>
      </c>
      <c r="B17" s="134" t="s">
        <v>133</v>
      </c>
      <c r="C17" s="187"/>
      <c r="D17" s="187"/>
      <c r="E17" s="9"/>
      <c r="F17" s="96"/>
      <c r="G17" s="56"/>
      <c r="H17" s="56"/>
    </row>
    <row r="18" spans="1:8" ht="60" customHeight="1">
      <c r="A18" s="39" t="s">
        <v>33</v>
      </c>
      <c r="B18" s="79" t="s">
        <v>212</v>
      </c>
      <c r="C18" s="135"/>
      <c r="D18" s="16"/>
      <c r="E18" s="56"/>
      <c r="F18" s="96"/>
      <c r="G18" s="56"/>
      <c r="H18" s="56"/>
    </row>
    <row r="19" spans="1:8" ht="60" customHeight="1" thickBot="1">
      <c r="A19" s="40" t="s">
        <v>58</v>
      </c>
      <c r="B19" s="74"/>
      <c r="C19" s="21"/>
      <c r="D19" s="142"/>
      <c r="E19" s="63"/>
      <c r="F19" s="99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44686</v>
      </c>
      <c r="C20" s="50">
        <f t="shared" si="3"/>
        <v>44686</v>
      </c>
      <c r="D20" s="50">
        <f t="shared" si="3"/>
        <v>44686</v>
      </c>
      <c r="E20" s="102">
        <f t="shared" si="3"/>
        <v>44686</v>
      </c>
      <c r="F20" s="50">
        <f t="shared" si="3"/>
        <v>44686</v>
      </c>
      <c r="G20" s="50">
        <f t="shared" si="3"/>
        <v>44686</v>
      </c>
      <c r="H20" s="50">
        <f t="shared" si="3"/>
        <v>44686</v>
      </c>
    </row>
    <row r="21" spans="1:8" ht="60" customHeight="1" thickTop="1">
      <c r="A21" s="38" t="s">
        <v>27</v>
      </c>
      <c r="B21" s="76" t="s">
        <v>88</v>
      </c>
      <c r="C21" s="76"/>
      <c r="D21" s="36"/>
      <c r="E21" s="54"/>
      <c r="F21" s="95"/>
      <c r="G21" s="55"/>
      <c r="H21" s="60"/>
    </row>
    <row r="22" spans="1:8" ht="60" customHeight="1">
      <c r="A22" s="39" t="s">
        <v>32</v>
      </c>
      <c r="B22" s="79" t="s">
        <v>212</v>
      </c>
      <c r="C22" s="79"/>
      <c r="D22" s="34"/>
      <c r="E22" s="56"/>
      <c r="F22" s="96"/>
      <c r="G22" s="56"/>
      <c r="H22" s="56"/>
    </row>
    <row r="23" spans="1:8" ht="60" customHeight="1">
      <c r="A23" s="39" t="s">
        <v>33</v>
      </c>
      <c r="B23" s="79" t="s">
        <v>159</v>
      </c>
      <c r="C23" s="79"/>
      <c r="D23" s="34"/>
      <c r="E23" s="56"/>
      <c r="F23" s="96"/>
      <c r="G23" s="9"/>
      <c r="H23" s="56"/>
    </row>
    <row r="24" spans="1:8" ht="60" customHeight="1" thickBot="1">
      <c r="A24" s="40" t="s">
        <v>58</v>
      </c>
      <c r="B24" s="74"/>
      <c r="C24" s="74"/>
      <c r="D24" s="21"/>
      <c r="E24" s="57"/>
      <c r="F24" s="97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44687</v>
      </c>
      <c r="C25" s="50">
        <f t="shared" si="4"/>
        <v>44687</v>
      </c>
      <c r="D25" s="50">
        <f t="shared" si="4"/>
        <v>44687</v>
      </c>
      <c r="E25" s="102">
        <f t="shared" si="4"/>
        <v>44687</v>
      </c>
      <c r="F25" s="50">
        <f t="shared" si="4"/>
        <v>44687</v>
      </c>
      <c r="G25" s="50">
        <f t="shared" si="4"/>
        <v>44687</v>
      </c>
      <c r="H25" s="50">
        <f t="shared" si="4"/>
        <v>44687</v>
      </c>
    </row>
    <row r="26" spans="1:8" ht="60" customHeight="1" thickTop="1">
      <c r="A26" s="38" t="s">
        <v>27</v>
      </c>
      <c r="B26" s="130" t="s">
        <v>355</v>
      </c>
      <c r="C26" s="76"/>
      <c r="D26" s="33"/>
      <c r="E26" s="36"/>
      <c r="F26" s="95"/>
      <c r="G26" s="59"/>
      <c r="H26" s="36"/>
    </row>
    <row r="27" spans="1:8" ht="60" customHeight="1">
      <c r="A27" s="39" t="s">
        <v>32</v>
      </c>
      <c r="B27" s="79" t="s">
        <v>160</v>
      </c>
      <c r="C27" s="79"/>
      <c r="D27" s="177"/>
      <c r="E27" s="177"/>
      <c r="F27" s="100"/>
      <c r="G27" s="56"/>
      <c r="H27" s="56"/>
    </row>
    <row r="28" spans="1:8" ht="60" customHeight="1">
      <c r="A28" s="39" t="s">
        <v>33</v>
      </c>
      <c r="B28" s="79" t="s">
        <v>161</v>
      </c>
      <c r="C28" s="79"/>
      <c r="D28" s="177"/>
      <c r="E28" s="177"/>
      <c r="F28" s="101"/>
      <c r="G28" s="62"/>
      <c r="H28" s="56"/>
    </row>
    <row r="29" spans="1:8" ht="60" customHeight="1" thickBot="1">
      <c r="A29" s="40" t="s">
        <v>37</v>
      </c>
      <c r="B29" s="21"/>
      <c r="C29" s="21"/>
      <c r="D29" s="35"/>
      <c r="E29" s="21"/>
      <c r="F29" s="97"/>
      <c r="G29" s="61"/>
      <c r="H29" s="57"/>
    </row>
    <row r="30" spans="1:8" s="11" customFormat="1" ht="21.75" thickBot="1" thickTop="1">
      <c r="A30" s="49" t="s">
        <v>7</v>
      </c>
      <c r="B30" s="51">
        <f aca="true" t="shared" si="5" ref="B30:H30">$A$4+5</f>
        <v>44688</v>
      </c>
      <c r="C30" s="51">
        <f t="shared" si="5"/>
        <v>44688</v>
      </c>
      <c r="D30" s="51">
        <f t="shared" si="5"/>
        <v>44688</v>
      </c>
      <c r="E30" s="103">
        <f t="shared" si="5"/>
        <v>44688</v>
      </c>
      <c r="F30" s="51">
        <f t="shared" si="5"/>
        <v>44688</v>
      </c>
      <c r="G30" s="51">
        <f t="shared" si="5"/>
        <v>44688</v>
      </c>
      <c r="H30" s="51">
        <f t="shared" si="5"/>
        <v>44688</v>
      </c>
    </row>
    <row r="31" spans="1:8" ht="60" customHeight="1" thickTop="1">
      <c r="A31" s="105" t="s">
        <v>27</v>
      </c>
      <c r="B31" s="36"/>
      <c r="C31" s="33"/>
      <c r="D31" s="33"/>
      <c r="E31" s="104"/>
      <c r="F31" s="88"/>
      <c r="G31" s="33"/>
      <c r="H31" s="52"/>
    </row>
    <row r="32" spans="1:8" ht="60" customHeight="1">
      <c r="A32" s="106" t="s">
        <v>32</v>
      </c>
      <c r="B32" s="79" t="s">
        <v>89</v>
      </c>
      <c r="C32" s="34"/>
      <c r="D32" s="34"/>
      <c r="E32" s="89"/>
      <c r="F32" s="89"/>
      <c r="G32" s="34"/>
      <c r="H32" s="53"/>
    </row>
    <row r="33" spans="1:8" ht="60" customHeight="1">
      <c r="A33" s="106" t="s">
        <v>33</v>
      </c>
      <c r="B33" s="53"/>
      <c r="C33" s="53"/>
      <c r="D33" s="34"/>
      <c r="E33" s="107"/>
      <c r="F33" s="89"/>
      <c r="G33" s="34"/>
      <c r="H33" s="53"/>
    </row>
    <row r="34" spans="1:8" ht="60" customHeight="1" thickBot="1">
      <c r="A34" s="40" t="s">
        <v>58</v>
      </c>
      <c r="B34" s="35"/>
      <c r="C34" s="35"/>
      <c r="D34" s="35"/>
      <c r="E34" s="90"/>
      <c r="F34" s="90"/>
      <c r="G34" s="35"/>
      <c r="H34" s="35"/>
    </row>
    <row r="35" spans="1:8" s="1" customFormat="1" ht="17.25" thickBot="1" thickTop="1">
      <c r="A35" s="41"/>
      <c r="B35" s="108"/>
      <c r="C35" s="108"/>
      <c r="D35" s="108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ЗАМЕСТИТЕЛЬ ДЕКАНА</v>
      </c>
      <c r="B37" s="30"/>
      <c r="C37" s="31" t="str">
        <f>'1 КУРС'!F37</f>
        <v>Е.В. ЗУБЕЙ</v>
      </c>
      <c r="D37" s="31" t="str">
        <f>'1 КУРС'!F37</f>
        <v>Е.В. ЗУБЕЙ</v>
      </c>
      <c r="J37" s="2"/>
    </row>
  </sheetData>
  <sheetProtection/>
  <mergeCells count="6">
    <mergeCell ref="A1:B1"/>
    <mergeCell ref="D27:E27"/>
    <mergeCell ref="D28:E28"/>
    <mergeCell ref="D12:E12"/>
    <mergeCell ref="D16:E16"/>
    <mergeCell ref="C17:D1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tabSelected="1" view="pageBreakPreview" zoomScale="55" zoomScaleNormal="40" zoomScaleSheetLayoutView="55" zoomScalePageLayoutView="0" workbookViewId="0" topLeftCell="A1">
      <selection activeCell="T11" sqref="T11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01" t="s">
        <v>43</v>
      </c>
      <c r="B1" s="201"/>
      <c r="C1" s="201"/>
      <c r="D1" s="201"/>
      <c r="E1" s="201"/>
      <c r="F1" s="201"/>
      <c r="G1" s="200" t="s">
        <v>59</v>
      </c>
      <c r="H1" s="200"/>
      <c r="I1" s="67"/>
      <c r="J1" s="26"/>
    </row>
    <row r="2" spans="1:9" s="30" customFormat="1" ht="26.25">
      <c r="A2" s="202" t="str">
        <f>"с  "&amp;TEXT(A4,"ДД. ММ. ГГГГ")&amp;" по  "&amp;TEXT(A4+5,"ДД. ММ. ГГГГ")</f>
        <v>с  02. 05. 2022 по  07. 05. 2022</v>
      </c>
      <c r="B2" s="202"/>
      <c r="C2" s="202"/>
      <c r="D2" s="202"/>
      <c r="E2" s="202"/>
      <c r="F2" s="202"/>
      <c r="G2" s="202"/>
      <c r="H2" s="202"/>
      <c r="I2" s="202"/>
    </row>
    <row r="4" spans="1:9" s="42" customFormat="1" ht="28.5" customHeight="1" thickBot="1">
      <c r="A4" s="44">
        <f>'1 КУРС'!A4</f>
        <v>44683</v>
      </c>
      <c r="B4" s="43" t="s">
        <v>50</v>
      </c>
      <c r="C4" s="43" t="s">
        <v>51</v>
      </c>
      <c r="D4" s="43" t="s">
        <v>52</v>
      </c>
      <c r="E4" s="43" t="s">
        <v>53</v>
      </c>
      <c r="F4" s="43" t="s">
        <v>54</v>
      </c>
      <c r="G4" s="43" t="s">
        <v>55</v>
      </c>
      <c r="H4" s="43" t="s">
        <v>13</v>
      </c>
      <c r="I4" s="43" t="s">
        <v>45</v>
      </c>
    </row>
    <row r="5" spans="1:9" s="70" customFormat="1" ht="21.75" thickBot="1" thickTop="1">
      <c r="A5" s="109" t="s">
        <v>2</v>
      </c>
      <c r="B5" s="110">
        <f aca="true" t="shared" si="0" ref="B5:I5">$A$4</f>
        <v>44683</v>
      </c>
      <c r="C5" s="110">
        <f t="shared" si="0"/>
        <v>44683</v>
      </c>
      <c r="D5" s="110">
        <f t="shared" si="0"/>
        <v>44683</v>
      </c>
      <c r="E5" s="110">
        <f t="shared" si="0"/>
        <v>44683</v>
      </c>
      <c r="F5" s="110">
        <f t="shared" si="0"/>
        <v>44683</v>
      </c>
      <c r="G5" s="110">
        <f t="shared" si="0"/>
        <v>44683</v>
      </c>
      <c r="H5" s="110">
        <f t="shared" si="0"/>
        <v>44683</v>
      </c>
      <c r="I5" s="110">
        <f t="shared" si="0"/>
        <v>44683</v>
      </c>
    </row>
    <row r="6" spans="1:9" ht="63.75" customHeight="1" thickTop="1">
      <c r="A6" s="71" t="s">
        <v>27</v>
      </c>
      <c r="B6" s="33"/>
      <c r="C6" s="33"/>
      <c r="D6" s="87"/>
      <c r="E6" s="33"/>
      <c r="F6" s="33"/>
      <c r="G6" s="33"/>
      <c r="H6" s="155"/>
      <c r="I6" s="78"/>
    </row>
    <row r="7" spans="1:9" ht="63.75" customHeight="1">
      <c r="A7" s="72" t="s">
        <v>32</v>
      </c>
      <c r="B7" s="34"/>
      <c r="C7" s="34"/>
      <c r="D7" s="136"/>
      <c r="E7" s="34"/>
      <c r="F7" s="34"/>
      <c r="G7" s="34"/>
      <c r="H7" s="156"/>
      <c r="I7" s="81"/>
    </row>
    <row r="8" spans="1:9" s="17" customFormat="1" ht="63.75" customHeight="1">
      <c r="A8" s="72" t="s">
        <v>33</v>
      </c>
      <c r="B8" s="157"/>
      <c r="C8" s="34"/>
      <c r="D8" s="158"/>
      <c r="E8" s="34"/>
      <c r="F8" s="34"/>
      <c r="G8" s="34"/>
      <c r="H8" s="34"/>
      <c r="I8" s="85"/>
    </row>
    <row r="9" spans="1:9" s="15" customFormat="1" ht="63.75" customHeight="1" thickBot="1">
      <c r="A9" s="73" t="s">
        <v>37</v>
      </c>
      <c r="B9" s="35"/>
      <c r="C9" s="35"/>
      <c r="D9" s="34"/>
      <c r="E9" s="35"/>
      <c r="F9" s="35"/>
      <c r="G9" s="35"/>
      <c r="H9" s="159"/>
      <c r="I9" s="85"/>
    </row>
    <row r="10" spans="1:9" s="70" customFormat="1" ht="21.75" thickBot="1" thickTop="1">
      <c r="A10" s="109" t="s">
        <v>3</v>
      </c>
      <c r="B10" s="110">
        <f aca="true" t="shared" si="1" ref="B10:I10">$A$4+1</f>
        <v>44684</v>
      </c>
      <c r="C10" s="110">
        <f t="shared" si="1"/>
        <v>44684</v>
      </c>
      <c r="D10" s="110">
        <f t="shared" si="1"/>
        <v>44684</v>
      </c>
      <c r="E10" s="110">
        <f t="shared" si="1"/>
        <v>44684</v>
      </c>
      <c r="F10" s="110">
        <f t="shared" si="1"/>
        <v>44684</v>
      </c>
      <c r="G10" s="110">
        <f t="shared" si="1"/>
        <v>44684</v>
      </c>
      <c r="H10" s="111">
        <f t="shared" si="1"/>
        <v>44684</v>
      </c>
      <c r="I10" s="110">
        <f t="shared" si="1"/>
        <v>44684</v>
      </c>
    </row>
    <row r="11" spans="1:9" ht="63.75" customHeight="1" thickTop="1">
      <c r="A11" s="71" t="s">
        <v>27</v>
      </c>
      <c r="B11" s="34" t="s">
        <v>194</v>
      </c>
      <c r="C11" s="33"/>
      <c r="D11" s="34" t="s">
        <v>195</v>
      </c>
      <c r="E11" s="33"/>
      <c r="F11" s="33"/>
      <c r="G11" s="33"/>
      <c r="H11" s="155"/>
      <c r="I11" s="78"/>
    </row>
    <row r="12" spans="1:9" ht="63.75" customHeight="1">
      <c r="A12" s="72" t="s">
        <v>32</v>
      </c>
      <c r="B12" s="34" t="s">
        <v>196</v>
      </c>
      <c r="C12" s="34"/>
      <c r="D12" s="34"/>
      <c r="E12" s="34"/>
      <c r="F12" s="34"/>
      <c r="G12" s="34"/>
      <c r="H12" s="34"/>
      <c r="I12" s="81"/>
    </row>
    <row r="13" spans="1:9" ht="63.75" customHeight="1">
      <c r="A13" s="72" t="s">
        <v>33</v>
      </c>
      <c r="B13" s="34"/>
      <c r="C13" s="34"/>
      <c r="D13" s="34"/>
      <c r="E13" s="34"/>
      <c r="F13" s="34"/>
      <c r="G13" s="136"/>
      <c r="H13" s="160"/>
      <c r="I13" s="82"/>
    </row>
    <row r="14" spans="1:9" ht="63.75" customHeight="1" thickBot="1">
      <c r="A14" s="73" t="s">
        <v>37</v>
      </c>
      <c r="B14" s="35"/>
      <c r="C14" s="35"/>
      <c r="D14" s="35"/>
      <c r="E14" s="35"/>
      <c r="F14" s="35"/>
      <c r="G14" s="35"/>
      <c r="H14" s="161"/>
      <c r="I14" s="123"/>
    </row>
    <row r="15" spans="1:9" s="70" customFormat="1" ht="21.75" thickBot="1" thickTop="1">
      <c r="A15" s="109" t="s">
        <v>4</v>
      </c>
      <c r="B15" s="110">
        <f aca="true" t="shared" si="2" ref="B15:I15">$A$4+2</f>
        <v>44685</v>
      </c>
      <c r="C15" s="110">
        <f t="shared" si="2"/>
        <v>44685</v>
      </c>
      <c r="D15" s="110">
        <f t="shared" si="2"/>
        <v>44685</v>
      </c>
      <c r="E15" s="110">
        <f t="shared" si="2"/>
        <v>44685</v>
      </c>
      <c r="F15" s="110">
        <f t="shared" si="2"/>
        <v>44685</v>
      </c>
      <c r="G15" s="110">
        <f t="shared" si="2"/>
        <v>44685</v>
      </c>
      <c r="H15" s="111">
        <f t="shared" si="2"/>
        <v>44685</v>
      </c>
      <c r="I15" s="110">
        <f t="shared" si="2"/>
        <v>44685</v>
      </c>
    </row>
    <row r="16" spans="1:9" ht="63.75" customHeight="1" thickTop="1">
      <c r="A16" s="71" t="s">
        <v>27</v>
      </c>
      <c r="B16" s="33"/>
      <c r="C16" s="33"/>
      <c r="D16" s="87"/>
      <c r="E16" s="33"/>
      <c r="F16" s="33"/>
      <c r="G16" s="33"/>
      <c r="H16" s="162"/>
      <c r="I16" s="78"/>
    </row>
    <row r="17" spans="1:9" ht="63.75" customHeight="1">
      <c r="A17" s="72" t="s">
        <v>32</v>
      </c>
      <c r="B17" s="34"/>
      <c r="C17" s="34"/>
      <c r="D17" s="163"/>
      <c r="E17" s="34"/>
      <c r="F17" s="34"/>
      <c r="G17" s="34"/>
      <c r="H17" s="156"/>
      <c r="I17" s="81"/>
    </row>
    <row r="18" spans="1:9" ht="63.75" customHeight="1">
      <c r="A18" s="72" t="s">
        <v>33</v>
      </c>
      <c r="B18" s="34" t="s">
        <v>197</v>
      </c>
      <c r="C18" s="34"/>
      <c r="D18" s="34" t="s">
        <v>198</v>
      </c>
      <c r="E18" s="34" t="s">
        <v>199</v>
      </c>
      <c r="F18" s="136"/>
      <c r="G18" s="34"/>
      <c r="H18" s="34"/>
      <c r="I18" s="82"/>
    </row>
    <row r="19" spans="1:9" ht="63.75" customHeight="1" thickBot="1">
      <c r="A19" s="73" t="s">
        <v>37</v>
      </c>
      <c r="B19" s="35"/>
      <c r="C19" s="34"/>
      <c r="D19" s="34" t="s">
        <v>200</v>
      </c>
      <c r="E19" s="34" t="s">
        <v>201</v>
      </c>
      <c r="F19" s="34" t="s">
        <v>202</v>
      </c>
      <c r="G19" s="35"/>
      <c r="H19" s="34"/>
      <c r="I19" s="122"/>
    </row>
    <row r="20" spans="1:9" s="70" customFormat="1" ht="21.75" thickBot="1" thickTop="1">
      <c r="A20" s="109" t="s">
        <v>5</v>
      </c>
      <c r="B20" s="110">
        <f aca="true" t="shared" si="3" ref="B20:I20">$A$4+3</f>
        <v>44686</v>
      </c>
      <c r="C20" s="110">
        <f t="shared" si="3"/>
        <v>44686</v>
      </c>
      <c r="D20" s="110">
        <f t="shared" si="3"/>
        <v>44686</v>
      </c>
      <c r="E20" s="110">
        <f t="shared" si="3"/>
        <v>44686</v>
      </c>
      <c r="F20" s="110">
        <f t="shared" si="3"/>
        <v>44686</v>
      </c>
      <c r="G20" s="110">
        <f t="shared" si="3"/>
        <v>44686</v>
      </c>
      <c r="H20" s="111">
        <f t="shared" si="3"/>
        <v>44686</v>
      </c>
      <c r="I20" s="110">
        <f t="shared" si="3"/>
        <v>44686</v>
      </c>
    </row>
    <row r="21" spans="1:9" ht="63.75" customHeight="1" thickTop="1">
      <c r="A21" s="91" t="s">
        <v>27</v>
      </c>
      <c r="B21" s="33"/>
      <c r="C21" s="33"/>
      <c r="D21" s="33"/>
      <c r="E21" s="33"/>
      <c r="F21" s="34" t="s">
        <v>203</v>
      </c>
      <c r="G21" s="34" t="s">
        <v>204</v>
      </c>
      <c r="H21" s="155"/>
      <c r="I21" s="78"/>
    </row>
    <row r="22" spans="1:9" ht="63.75" customHeight="1">
      <c r="A22" s="92" t="s">
        <v>32</v>
      </c>
      <c r="B22" s="34" t="s">
        <v>197</v>
      </c>
      <c r="C22" s="34" t="s">
        <v>205</v>
      </c>
      <c r="D22" s="34"/>
      <c r="E22" s="34"/>
      <c r="F22" s="34"/>
      <c r="G22" s="34"/>
      <c r="H22" s="34" t="s">
        <v>206</v>
      </c>
      <c r="I22" s="81"/>
    </row>
    <row r="23" spans="1:9" ht="63.75" customHeight="1">
      <c r="A23" s="92" t="s">
        <v>33</v>
      </c>
      <c r="B23" s="136"/>
      <c r="C23" s="34" t="s">
        <v>192</v>
      </c>
      <c r="D23" s="136"/>
      <c r="E23" s="34" t="s">
        <v>199</v>
      </c>
      <c r="F23" s="34" t="s">
        <v>202</v>
      </c>
      <c r="G23" s="34" t="s">
        <v>207</v>
      </c>
      <c r="H23" s="34" t="s">
        <v>193</v>
      </c>
      <c r="I23" s="85"/>
    </row>
    <row r="24" spans="1:9" ht="63.75" customHeight="1" thickBot="1">
      <c r="A24" s="93" t="s">
        <v>37</v>
      </c>
      <c r="B24" s="35"/>
      <c r="C24" s="35"/>
      <c r="D24" s="35"/>
      <c r="E24" s="136"/>
      <c r="F24" s="35"/>
      <c r="G24" s="35"/>
      <c r="H24" s="161"/>
      <c r="I24" s="85"/>
    </row>
    <row r="25" spans="1:9" s="70" customFormat="1" ht="21.75" thickBot="1" thickTop="1">
      <c r="A25" s="109" t="s">
        <v>6</v>
      </c>
      <c r="B25" s="110">
        <f aca="true" t="shared" si="4" ref="B25:I25">$A$4+4</f>
        <v>44687</v>
      </c>
      <c r="C25" s="110">
        <f t="shared" si="4"/>
        <v>44687</v>
      </c>
      <c r="D25" s="110">
        <f t="shared" si="4"/>
        <v>44687</v>
      </c>
      <c r="E25" s="110">
        <f t="shared" si="4"/>
        <v>44687</v>
      </c>
      <c r="F25" s="110">
        <f t="shared" si="4"/>
        <v>44687</v>
      </c>
      <c r="G25" s="110">
        <f t="shared" si="4"/>
        <v>44687</v>
      </c>
      <c r="H25" s="111">
        <f t="shared" si="4"/>
        <v>44687</v>
      </c>
      <c r="I25" s="110">
        <f t="shared" si="4"/>
        <v>44687</v>
      </c>
    </row>
    <row r="26" spans="1:9" ht="63.75" customHeight="1" thickTop="1">
      <c r="A26" s="71" t="s">
        <v>27</v>
      </c>
      <c r="B26" s="34"/>
      <c r="C26" s="33"/>
      <c r="D26" s="136"/>
      <c r="E26" s="33"/>
      <c r="F26" s="33"/>
      <c r="G26" s="33"/>
      <c r="H26" s="162"/>
      <c r="I26" s="78"/>
    </row>
    <row r="27" spans="1:9" ht="63.75" customHeight="1">
      <c r="A27" s="72" t="s">
        <v>32</v>
      </c>
      <c r="B27" s="34"/>
      <c r="C27" s="34"/>
      <c r="D27" s="34"/>
      <c r="E27" s="34"/>
      <c r="F27" s="34"/>
      <c r="G27" s="34"/>
      <c r="H27" s="156"/>
      <c r="I27" s="81"/>
    </row>
    <row r="28" spans="1:9" ht="63.75" customHeight="1">
      <c r="A28" s="72" t="s">
        <v>33</v>
      </c>
      <c r="B28" s="34"/>
      <c r="C28" s="34" t="s">
        <v>208</v>
      </c>
      <c r="D28" s="34" t="s">
        <v>200</v>
      </c>
      <c r="E28" s="34" t="s">
        <v>199</v>
      </c>
      <c r="F28" s="34"/>
      <c r="G28" s="34"/>
      <c r="H28" s="34" t="s">
        <v>193</v>
      </c>
      <c r="I28" s="82"/>
    </row>
    <row r="29" spans="1:9" ht="63.75" customHeight="1" thickBot="1">
      <c r="A29" s="73" t="s">
        <v>37</v>
      </c>
      <c r="B29" s="21"/>
      <c r="C29" s="74"/>
      <c r="D29" s="83"/>
      <c r="E29" s="35"/>
      <c r="F29" s="21"/>
      <c r="G29" s="74"/>
      <c r="H29" s="75"/>
      <c r="I29" s="121"/>
    </row>
    <row r="30" spans="1:9" s="70" customFormat="1" ht="21.75" thickBot="1" thickTop="1">
      <c r="A30" s="109" t="s">
        <v>7</v>
      </c>
      <c r="B30" s="112">
        <f aca="true" t="shared" si="5" ref="B30:I30">$A$4+5</f>
        <v>44688</v>
      </c>
      <c r="C30" s="112">
        <f t="shared" si="5"/>
        <v>44688</v>
      </c>
      <c r="D30" s="112">
        <f t="shared" si="5"/>
        <v>44688</v>
      </c>
      <c r="E30" s="112">
        <f t="shared" si="5"/>
        <v>44688</v>
      </c>
      <c r="F30" s="112">
        <f t="shared" si="5"/>
        <v>44688</v>
      </c>
      <c r="G30" s="112">
        <f t="shared" si="5"/>
        <v>44688</v>
      </c>
      <c r="H30" s="113">
        <f t="shared" si="5"/>
        <v>44688</v>
      </c>
      <c r="I30" s="112">
        <f t="shared" si="5"/>
        <v>44688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0"/>
      <c r="H31" s="119"/>
      <c r="I31" s="78"/>
    </row>
    <row r="32" spans="1:9" ht="63.75" customHeight="1">
      <c r="A32" s="72" t="s">
        <v>32</v>
      </c>
      <c r="B32" s="79"/>
      <c r="C32" s="79"/>
      <c r="D32" s="80"/>
      <c r="E32" s="79"/>
      <c r="F32" s="34" t="s">
        <v>209</v>
      </c>
      <c r="G32" s="34" t="s">
        <v>210</v>
      </c>
      <c r="H32" s="118"/>
      <c r="I32" s="81"/>
    </row>
    <row r="33" spans="1:9" ht="63.75" customHeight="1">
      <c r="A33" s="72" t="s">
        <v>33</v>
      </c>
      <c r="C33" s="34"/>
      <c r="D33" s="79"/>
      <c r="E33" s="79"/>
      <c r="F33" s="79"/>
      <c r="G33" s="34" t="s">
        <v>211</v>
      </c>
      <c r="H33" s="34"/>
      <c r="I33" s="82"/>
    </row>
    <row r="34" spans="1:9" ht="63.75" customHeight="1" thickBot="1">
      <c r="A34" s="73" t="s">
        <v>37</v>
      </c>
      <c r="B34" s="35"/>
      <c r="C34" s="74"/>
      <c r="D34" s="74"/>
      <c r="E34" s="74"/>
      <c r="F34" s="74"/>
      <c r="G34" s="117"/>
      <c r="H34" s="116"/>
      <c r="I34" s="84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93" t="str">
        <f>'1 КУРС'!A37:C37</f>
        <v>ЗАМЕСТИТЕЛЬ ДЕКАНА</v>
      </c>
      <c r="B37" s="193"/>
      <c r="C37" s="193"/>
      <c r="H37" s="31" t="str">
        <f>'1 КУРС'!F37</f>
        <v>Е.В. ЗУБЕЙ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2022-04-28T09:11:06Z</cp:lastPrinted>
  <dcterms:created xsi:type="dcterms:W3CDTF">2002-09-14T02:38:58Z</dcterms:created>
  <dcterms:modified xsi:type="dcterms:W3CDTF">2022-04-28T11:21:32Z</dcterms:modified>
  <cp:category/>
  <cp:version/>
  <cp:contentType/>
  <cp:contentStatus/>
</cp:coreProperties>
</file>