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0"/>
  </bookViews>
  <sheets>
    <sheet name="1 КУРС" sheetId="1" r:id="rId1"/>
    <sheet name="2 КУРС " sheetId="2" r:id="rId2"/>
    <sheet name="3 КУРС" sheetId="3" r:id="rId3"/>
    <sheet name="4 КУРС" sheetId="4" r:id="rId4"/>
    <sheet name="МАГ 1-2 КУРС" sheetId="5" r:id="rId5"/>
    <sheet name="ИнОб " sheetId="6" state="hidden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 КУРС'!$A$1:$I$37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<sst xmlns="http://schemas.openxmlformats.org/spreadsheetml/2006/main" count="269" uniqueCount="73">
  <si>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</si>
  <si>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</si>
  <si>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</si>
  <si>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</si>
  <si>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</si>
  <si>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</si>
  <si>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</si>
  <si>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</si>
  <si>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</si>
  <si>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</si>
  <si>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</si>
  <si>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</si>
  <si>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</si>
  <si>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</si>
  <si>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</si>
  <si>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</si>
  <si>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</si>
  <si>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</si>
  <si>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</si>
  <si>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</si>
  <si>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</si>
  <si>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</si>
  <si>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</si>
  <si>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</si>
  <si>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</si>
  <si>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</si>
  <si>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</si>
  <si>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</si>
  <si>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</si>
  <si>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</si>
  <si>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</si>
  <si>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</si>
  <si>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</si>
  <si>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</si>
  <si>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</si>
  <si>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</si>
  <si>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</si>
  <si>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</si>
  <si>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</si>
  <si>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</si>
  <si>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</si>
  <si>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</si>
  <si>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</si>
  <si>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</si>
  <si>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</si>
  <si>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</si>
  <si>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</si>
  <si>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</si>
  <si>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</si>
  <si>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</si>
  <si>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Ф (маг) - 1</t>
  </si>
  <si>
    <t>УТВЕРЖДАЮ
Первый проректор
                          С.А. Марзан
"____" ____________ 2023 г.</t>
  </si>
  <si>
    <t>ПМ-12</t>
  </si>
  <si>
    <t xml:space="preserve">Ф   И   З   И   Ч   Е   С   К   А   Я        К   У   Л   Ь   Т   У   Р   А             </t>
  </si>
  <si>
    <t>ЗАМЕСТИТЕЛЬ ДЕКАНА                                                                                                                                                                                                    Е.В. ЗУБЕЙ</t>
  </si>
  <si>
    <t>УТВЕРЖДАЮ
Первый проректор
                          С.А. Марзан
"____" ____________ 2024 г.</t>
  </si>
  <si>
    <t>ДЕКАН</t>
  </si>
  <si>
    <t>А.Е. БУДЬКО</t>
  </si>
  <si>
    <t>ПРАКТИКУМ ПО РЕШЕНИЮ ЗАДАЧ ПО АЛГЕБРЕ
доц. ГРИНЬКО Е.П.   603</t>
  </si>
  <si>
    <t>МАТЕМАТИЧЕСКИЙ АНАЛИЗ
доц. СЕНДЕР Н.Н.                 502</t>
  </si>
  <si>
    <t>КИНЕМАТИКА И СТАТИКА
доц. МАКОЕД И.И.     505</t>
  </si>
  <si>
    <t>ДИСКРЕТНАЯ МАТЕМАТИКА
доц. БУДЬКО А.Е.   502</t>
  </si>
  <si>
    <t>ОСНОВЫ ПЕДАГОГИЧЕСКОГО ВЗАИМОДЕЙСТВИЯ ШКОЛЫ И СЕМЬИ
доц. ГЛИНКА В.С.                         502</t>
  </si>
  <si>
    <t>ИНТЕГРИРОВАННЫЙ КУРС ШКОЛЬНОЙ ФИЗИКИ
доц. КОТЛОВСКИЙ О.А.    518</t>
  </si>
  <si>
    <t>МЕТОДЫ АЛГОРИТМИЗАЦИИ
ст.пр. ТКАЧ С.Н.                                                   614</t>
  </si>
  <si>
    <t>АНАЛИТИЧЕСКАЯ ГЕОМЕТРИЯ
доц. ЗУБЕЙ Е.В.                                                     617</t>
  </si>
  <si>
    <t>ВЫСШАЯ АЛГЕБРА
проф. ТРОФИМУК А.А.                                             614</t>
  </si>
  <si>
    <t>МЕТОДЫ АЛГОРИТМИЗАЦИИ
ст.пр. ТКАЧ С.Н.                                                                         614</t>
  </si>
  <si>
    <t>ВЫСШАЯ АЛГЕБРА
проф. ТРОФИМУК А.А.                                                          614</t>
  </si>
  <si>
    <t>АНАЛИТИЧЕСКАЯ ГЕОМЕТРИЯ
доц. ЗУБЕЙ Е.В.                                                                                 617</t>
  </si>
  <si>
    <t>УТВЕРЖДАЮ
Первый проректор
                       С.А. Марзан
"____" ____________ 2024 г.</t>
  </si>
  <si>
    <t>Учреждение образования                                                                                                                            УТВЕРЖДАЮ
"Брестский государственный университет имени А.С. Пушкина"                                                     Первый проректор
Физико-математический факультет                                                                                                                           С.А. Марзан
II ступень высшего образования (магистратура)                                                                                     "___"___________2024 г.</t>
  </si>
  <si>
    <r>
      <t xml:space="preserve">Ф   И   З   И   Ч   Е   С   К   А   Я        К   У   Л   Ь   Т   У   Р   А  </t>
    </r>
    <r>
      <rPr>
        <b/>
        <sz val="16"/>
        <color indexed="63"/>
        <rFont val="Arial Cyr"/>
        <family val="0"/>
      </rPr>
      <t xml:space="preserve">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</si>
</sst>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16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28"/>
      <color indexed="63"/>
      <name val="Arial Cyr"/>
      <family val="0"/>
    </font>
    <font>
      <b/>
      <sz val="12"/>
      <color indexed="63"/>
      <name val="Arial Cyr"/>
      <family val="0"/>
    </font>
    <font>
      <b/>
      <sz val="24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6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7" fillId="0" borderId="2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4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59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0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0" fillId="35" borderId="49" xfId="0" applyFont="1" applyFill="1" applyBorder="1" applyAlignment="1">
      <alignment vertical="center" wrapText="1"/>
    </xf>
    <xf numFmtId="0" fontId="60" fillId="35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 wrapText="1"/>
    </xf>
    <xf numFmtId="0" fontId="10" fillId="35" borderId="45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3" fillId="35" borderId="45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58" fillId="0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58" fillId="35" borderId="32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61" fillId="35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58" fillId="35" borderId="2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8" fillId="35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tabSelected="1" view="pageBreakPreview" zoomScale="70" zoomScaleNormal="70" zoomScaleSheetLayoutView="70" zoomScalePageLayoutView="0" workbookViewId="0" topLeftCell="A1">
      <selection activeCell="D8" sqref="D8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87" t="s">
        <v>20</v>
      </c>
      <c r="C1" s="187"/>
      <c r="D1" s="187"/>
      <c r="E1" s="185" t="s">
        <v>55</v>
      </c>
      <c r="F1" s="185"/>
      <c r="G1" s="88"/>
    </row>
    <row r="2" spans="1:9" ht="18">
      <c r="A2" s="186" t="str">
        <f>"РАСПИСАНИЕ  1  КУРСА  С  "&amp;TEXT(A4,"ДД. ММ. ГГГГ")&amp;" ПО  "&amp;TEXT(A4+5,"ДД. ММ. ГГГГ")</f>
        <v>РАСПИСАНИЕ  1  КУРСА  С  05. 02. 2024 ПО  10. 02. 2024</v>
      </c>
      <c r="B2" s="186"/>
      <c r="C2" s="186"/>
      <c r="D2" s="186"/>
      <c r="E2" s="186"/>
      <c r="F2" s="186"/>
      <c r="G2" s="186"/>
      <c r="H2" s="186"/>
      <c r="I2" s="186"/>
    </row>
    <row r="3" ht="13.5" thickBot="1"/>
    <row r="4" spans="1:9" ht="21" thickBot="1">
      <c r="A4" s="28">
        <v>45327</v>
      </c>
      <c r="B4" s="32" t="s">
        <v>18</v>
      </c>
      <c r="C4" s="32" t="s">
        <v>21</v>
      </c>
      <c r="D4" s="32" t="s">
        <v>9</v>
      </c>
      <c r="E4" s="32" t="s">
        <v>52</v>
      </c>
      <c r="F4" s="32" t="s">
        <v>27</v>
      </c>
      <c r="G4" s="32" t="s">
        <v>8</v>
      </c>
      <c r="H4" s="32" t="s">
        <v>9</v>
      </c>
      <c r="I4" s="32" t="s">
        <v>27</v>
      </c>
    </row>
    <row r="5" spans="1:9" ht="12.75" customHeight="1" thickBot="1" thickTop="1">
      <c r="A5" s="143" t="s">
        <v>19</v>
      </c>
      <c r="B5" s="23">
        <f aca="true" t="shared" si="0" ref="B5:I5">$A$4</f>
        <v>45327</v>
      </c>
      <c r="C5" s="23">
        <f t="shared" si="0"/>
        <v>45327</v>
      </c>
      <c r="D5" s="23">
        <f t="shared" si="0"/>
        <v>45327</v>
      </c>
      <c r="E5" s="23">
        <f t="shared" si="0"/>
        <v>45327</v>
      </c>
      <c r="F5" s="23">
        <f t="shared" si="0"/>
        <v>45327</v>
      </c>
      <c r="G5" s="23">
        <f t="shared" si="0"/>
        <v>45327</v>
      </c>
      <c r="H5" s="23">
        <f t="shared" si="0"/>
        <v>45327</v>
      </c>
      <c r="I5" s="23">
        <f t="shared" si="0"/>
        <v>45327</v>
      </c>
    </row>
    <row r="6" spans="1:9" ht="60" customHeight="1" thickTop="1">
      <c r="A6" s="8" t="s">
        <v>0</v>
      </c>
      <c r="B6" s="182" t="s">
        <v>68</v>
      </c>
      <c r="C6" s="182"/>
      <c r="D6" s="89"/>
      <c r="E6" s="89"/>
      <c r="F6" s="33"/>
      <c r="G6" s="102"/>
      <c r="H6" s="9"/>
      <c r="I6" s="9"/>
    </row>
    <row r="7" spans="1:9" ht="60" customHeight="1">
      <c r="A7" s="8" t="s">
        <v>25</v>
      </c>
      <c r="B7" s="188" t="s">
        <v>72</v>
      </c>
      <c r="C7" s="188"/>
      <c r="D7" s="134"/>
      <c r="E7" s="134"/>
      <c r="F7" s="134"/>
      <c r="G7" s="180"/>
      <c r="H7" s="9"/>
      <c r="I7" s="9"/>
    </row>
    <row r="8" spans="1:9" ht="60" customHeight="1">
      <c r="A8" s="8" t="s">
        <v>28</v>
      </c>
      <c r="B8" s="34" t="s">
        <v>58</v>
      </c>
      <c r="C8" s="34" t="s">
        <v>59</v>
      </c>
      <c r="D8" s="121"/>
      <c r="E8" s="121"/>
      <c r="F8" s="121"/>
      <c r="G8" s="104"/>
      <c r="H8" s="9"/>
      <c r="I8" s="9"/>
    </row>
    <row r="9" spans="1:9" ht="60" customHeight="1" thickBot="1">
      <c r="A9" s="7" t="s">
        <v>26</v>
      </c>
      <c r="B9" s="181" t="s">
        <v>69</v>
      </c>
      <c r="C9" s="181"/>
      <c r="D9" s="138"/>
      <c r="E9" s="138"/>
      <c r="F9" s="138"/>
      <c r="G9" s="94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45328</v>
      </c>
      <c r="C10" s="5">
        <f t="shared" si="1"/>
        <v>45328</v>
      </c>
      <c r="D10" s="5">
        <f t="shared" si="1"/>
        <v>45328</v>
      </c>
      <c r="E10" s="5">
        <f t="shared" si="1"/>
        <v>45328</v>
      </c>
      <c r="F10" s="13">
        <f t="shared" si="1"/>
        <v>45328</v>
      </c>
      <c r="G10" s="5">
        <f t="shared" si="1"/>
        <v>45328</v>
      </c>
      <c r="H10" s="5">
        <f t="shared" si="1"/>
        <v>45328</v>
      </c>
      <c r="I10" s="13">
        <f t="shared" si="1"/>
        <v>45328</v>
      </c>
    </row>
    <row r="11" spans="1:9" ht="60" customHeight="1" thickTop="1">
      <c r="A11" s="8" t="s">
        <v>0</v>
      </c>
      <c r="B11" s="182" t="s">
        <v>68</v>
      </c>
      <c r="C11" s="182"/>
      <c r="D11" s="33"/>
      <c r="E11" s="33"/>
      <c r="F11" s="33"/>
      <c r="G11" s="9"/>
      <c r="H11" s="9"/>
      <c r="I11" s="9"/>
    </row>
    <row r="12" spans="1:9" ht="60" customHeight="1">
      <c r="A12" s="8" t="s">
        <v>25</v>
      </c>
      <c r="B12" s="189" t="s">
        <v>69</v>
      </c>
      <c r="C12" s="189"/>
      <c r="D12" s="121"/>
      <c r="E12" s="121"/>
      <c r="F12" s="34"/>
      <c r="G12" s="9"/>
      <c r="H12" s="9"/>
      <c r="I12" s="9"/>
    </row>
    <row r="13" spans="1:9" ht="60" customHeight="1">
      <c r="A13" s="8" t="s">
        <v>28</v>
      </c>
      <c r="B13" s="183" t="s">
        <v>62</v>
      </c>
      <c r="C13" s="183"/>
      <c r="D13" s="121"/>
      <c r="E13" s="121"/>
      <c r="F13" s="34"/>
      <c r="G13" s="9"/>
      <c r="H13" s="9"/>
      <c r="I13" s="9"/>
    </row>
    <row r="14" spans="1:9" s="20" customFormat="1" ht="60" customHeight="1" thickBot="1">
      <c r="A14" s="7" t="s">
        <v>26</v>
      </c>
      <c r="B14" s="35" t="s">
        <v>61</v>
      </c>
      <c r="C14" s="35" t="s">
        <v>60</v>
      </c>
      <c r="D14" s="176"/>
      <c r="E14" s="176"/>
      <c r="F14" s="35"/>
      <c r="G14" s="35"/>
      <c r="H14" s="35"/>
      <c r="I14" s="35"/>
    </row>
    <row r="15" spans="1:9" ht="14.25" customHeight="1" thickBot="1" thickTop="1">
      <c r="A15" s="4" t="s">
        <v>4</v>
      </c>
      <c r="B15" s="24">
        <f aca="true" t="shared" si="2" ref="B15:I15">$A$4+2</f>
        <v>45329</v>
      </c>
      <c r="C15" s="24">
        <f t="shared" si="2"/>
        <v>45329</v>
      </c>
      <c r="D15" s="24">
        <f t="shared" si="2"/>
        <v>45329</v>
      </c>
      <c r="E15" s="24">
        <f t="shared" si="2"/>
        <v>45329</v>
      </c>
      <c r="F15" s="25">
        <f t="shared" si="2"/>
        <v>45329</v>
      </c>
      <c r="G15" s="24">
        <f t="shared" si="2"/>
        <v>45329</v>
      </c>
      <c r="H15" s="24">
        <f t="shared" si="2"/>
        <v>45329</v>
      </c>
      <c r="I15" s="25">
        <f t="shared" si="2"/>
        <v>45329</v>
      </c>
    </row>
    <row r="16" spans="1:9" ht="60" customHeight="1" thickTop="1">
      <c r="A16" s="8" t="s">
        <v>0</v>
      </c>
      <c r="B16" s="182" t="s">
        <v>67</v>
      </c>
      <c r="C16" s="182"/>
      <c r="D16" s="89"/>
      <c r="E16" s="89"/>
      <c r="F16" s="33"/>
      <c r="G16" s="9"/>
      <c r="H16" s="9"/>
      <c r="I16" s="9"/>
    </row>
    <row r="17" spans="1:16" ht="60" customHeight="1">
      <c r="A17" s="8" t="s">
        <v>25</v>
      </c>
      <c r="B17" s="34" t="s">
        <v>58</v>
      </c>
      <c r="C17" s="34" t="s">
        <v>59</v>
      </c>
      <c r="D17" s="121"/>
      <c r="E17" s="121"/>
      <c r="F17" s="34"/>
      <c r="G17" s="9"/>
      <c r="H17" s="9"/>
      <c r="I17" s="9"/>
      <c r="P17" s="6" t="s">
        <v>41</v>
      </c>
    </row>
    <row r="18" spans="1:9" ht="60" customHeight="1">
      <c r="A18" s="8" t="s">
        <v>28</v>
      </c>
      <c r="B18" s="34" t="s">
        <v>59</v>
      </c>
      <c r="C18" s="34" t="s">
        <v>60</v>
      </c>
      <c r="D18" s="121"/>
      <c r="E18" s="121"/>
      <c r="F18" s="121"/>
      <c r="G18" s="9"/>
      <c r="H18" s="9"/>
      <c r="I18" s="9"/>
    </row>
    <row r="19" spans="1:9" s="20" customFormat="1" ht="60" customHeight="1" thickBot="1">
      <c r="A19" s="7" t="s">
        <v>26</v>
      </c>
      <c r="B19" s="176"/>
      <c r="C19" s="176"/>
      <c r="D19" s="176"/>
      <c r="E19" s="176"/>
      <c r="F19" s="35"/>
      <c r="G19" s="35"/>
      <c r="H19" s="35"/>
      <c r="I19" s="35"/>
    </row>
    <row r="20" spans="1:9" ht="14.25" customHeight="1" thickBot="1" thickTop="1">
      <c r="A20" s="4" t="s">
        <v>5</v>
      </c>
      <c r="B20" s="24">
        <f aca="true" t="shared" si="3" ref="B20:I20">$A$4+3</f>
        <v>45330</v>
      </c>
      <c r="C20" s="24">
        <f t="shared" si="3"/>
        <v>45330</v>
      </c>
      <c r="D20" s="24">
        <f t="shared" si="3"/>
        <v>45330</v>
      </c>
      <c r="E20" s="24">
        <f t="shared" si="3"/>
        <v>45330</v>
      </c>
      <c r="F20" s="25">
        <f t="shared" si="3"/>
        <v>45330</v>
      </c>
      <c r="G20" s="24">
        <f t="shared" si="3"/>
        <v>45330</v>
      </c>
      <c r="H20" s="24">
        <f t="shared" si="3"/>
        <v>45330</v>
      </c>
      <c r="I20" s="25">
        <f t="shared" si="3"/>
        <v>45330</v>
      </c>
    </row>
    <row r="21" spans="1:9" ht="60" customHeight="1" thickTop="1">
      <c r="A21" s="8" t="s">
        <v>0</v>
      </c>
      <c r="B21" s="182" t="s">
        <v>66</v>
      </c>
      <c r="C21" s="182"/>
      <c r="D21" s="89"/>
      <c r="E21" s="89"/>
      <c r="F21" s="33"/>
      <c r="G21" s="102"/>
      <c r="H21" s="9"/>
      <c r="I21" s="9"/>
    </row>
    <row r="22" spans="1:9" ht="60" customHeight="1">
      <c r="A22" s="8" t="s">
        <v>25</v>
      </c>
      <c r="B22" s="188" t="s">
        <v>53</v>
      </c>
      <c r="C22" s="188"/>
      <c r="D22" s="134"/>
      <c r="E22" s="134"/>
      <c r="F22" s="134"/>
      <c r="G22" s="180"/>
      <c r="H22" s="9"/>
      <c r="I22" s="9"/>
    </row>
    <row r="23" spans="1:9" ht="60" customHeight="1">
      <c r="A23" s="8" t="s">
        <v>28</v>
      </c>
      <c r="B23" s="34" t="s">
        <v>61</v>
      </c>
      <c r="C23" s="34" t="s">
        <v>63</v>
      </c>
      <c r="D23" s="121"/>
      <c r="E23" s="121"/>
      <c r="F23" s="34"/>
      <c r="G23" s="104"/>
      <c r="H23" s="9"/>
      <c r="I23" s="9"/>
    </row>
    <row r="24" spans="1:9" ht="60" customHeight="1" thickBot="1">
      <c r="A24" s="7" t="s">
        <v>26</v>
      </c>
      <c r="B24" s="181" t="s">
        <v>62</v>
      </c>
      <c r="C24" s="181"/>
      <c r="D24" s="177"/>
      <c r="E24" s="177"/>
      <c r="F24" s="177"/>
      <c r="G24" s="94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45331</v>
      </c>
      <c r="C25" s="24">
        <f t="shared" si="4"/>
        <v>45331</v>
      </c>
      <c r="D25" s="24">
        <f t="shared" si="4"/>
        <v>45331</v>
      </c>
      <c r="E25" s="24">
        <f t="shared" si="4"/>
        <v>45331</v>
      </c>
      <c r="F25" s="25">
        <f t="shared" si="4"/>
        <v>45331</v>
      </c>
      <c r="G25" s="24">
        <f t="shared" si="4"/>
        <v>45331</v>
      </c>
      <c r="H25" s="24">
        <f t="shared" si="4"/>
        <v>45331</v>
      </c>
      <c r="I25" s="25">
        <f t="shared" si="4"/>
        <v>45331</v>
      </c>
    </row>
    <row r="26" spans="1:9" ht="60" customHeight="1" thickTop="1">
      <c r="A26" s="8" t="s">
        <v>0</v>
      </c>
      <c r="B26" s="182" t="s">
        <v>64</v>
      </c>
      <c r="C26" s="182"/>
      <c r="D26" s="33"/>
      <c r="E26" s="33"/>
      <c r="F26" s="33"/>
      <c r="G26" s="9"/>
      <c r="H26" s="9"/>
      <c r="I26" s="9"/>
    </row>
    <row r="27" spans="1:9" ht="60" customHeight="1">
      <c r="A27" s="8" t="s">
        <v>25</v>
      </c>
      <c r="B27" s="34" t="s">
        <v>58</v>
      </c>
      <c r="C27" s="34" t="s">
        <v>63</v>
      </c>
      <c r="D27" s="34"/>
      <c r="E27" s="34"/>
      <c r="F27" s="34"/>
      <c r="G27" s="9"/>
      <c r="H27" s="9"/>
      <c r="I27" s="9"/>
    </row>
    <row r="28" spans="1:9" ht="60" customHeight="1">
      <c r="A28" s="8" t="s">
        <v>28</v>
      </c>
      <c r="B28" s="34" t="s">
        <v>59</v>
      </c>
      <c r="C28" s="34" t="s">
        <v>60</v>
      </c>
      <c r="D28" s="34"/>
      <c r="E28" s="34"/>
      <c r="F28" s="34"/>
      <c r="G28" s="9"/>
      <c r="H28" s="9"/>
      <c r="I28" s="9"/>
    </row>
    <row r="29" spans="1:9" ht="60" customHeight="1" thickBot="1">
      <c r="A29" s="7" t="s">
        <v>26</v>
      </c>
      <c r="B29" s="35"/>
      <c r="C29" s="35"/>
      <c r="D29" s="35"/>
      <c r="E29" s="35"/>
      <c r="F29" s="35"/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45332</v>
      </c>
      <c r="C30" s="24">
        <f t="shared" si="5"/>
        <v>45332</v>
      </c>
      <c r="D30" s="24">
        <f t="shared" si="5"/>
        <v>45332</v>
      </c>
      <c r="E30" s="24">
        <f t="shared" si="5"/>
        <v>45332</v>
      </c>
      <c r="F30" s="25">
        <f t="shared" si="5"/>
        <v>45332</v>
      </c>
      <c r="G30" s="24">
        <f t="shared" si="5"/>
        <v>45332</v>
      </c>
      <c r="H30" s="24">
        <f t="shared" si="5"/>
        <v>45332</v>
      </c>
      <c r="I30" s="25">
        <f t="shared" si="5"/>
        <v>45332</v>
      </c>
    </row>
    <row r="31" spans="1:9" ht="60" customHeight="1" thickTop="1">
      <c r="A31" s="8" t="s">
        <v>0</v>
      </c>
      <c r="B31" s="182" t="s">
        <v>65</v>
      </c>
      <c r="C31" s="182"/>
      <c r="D31" s="33"/>
      <c r="E31" s="33"/>
      <c r="F31" s="33"/>
      <c r="G31" s="9"/>
      <c r="H31" s="9"/>
      <c r="I31" s="9"/>
    </row>
    <row r="32" spans="1:9" ht="60" customHeight="1">
      <c r="A32" s="8" t="s">
        <v>25</v>
      </c>
      <c r="B32" s="34"/>
      <c r="C32" s="34"/>
      <c r="D32" s="9"/>
      <c r="E32" s="9"/>
      <c r="F32" s="34"/>
      <c r="G32" s="9"/>
      <c r="H32" s="9"/>
      <c r="I32" s="9"/>
    </row>
    <row r="33" spans="1:9" ht="60" customHeight="1">
      <c r="A33" s="8" t="s">
        <v>28</v>
      </c>
      <c r="B33" s="34"/>
      <c r="C33" s="34"/>
      <c r="D33" s="34"/>
      <c r="E33" s="34"/>
      <c r="F33" s="34"/>
      <c r="G33" s="9"/>
      <c r="H33" s="9"/>
      <c r="I33" s="9"/>
    </row>
    <row r="34" spans="1:9" ht="60" customHeight="1" thickBot="1">
      <c r="A34" s="7" t="s">
        <v>26</v>
      </c>
      <c r="B34" s="35"/>
      <c r="C34" s="35"/>
      <c r="D34" s="35"/>
      <c r="E34" s="35"/>
      <c r="F34" s="35"/>
      <c r="G34" s="35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84" t="s">
        <v>56</v>
      </c>
      <c r="B37" s="184"/>
      <c r="C37" s="184"/>
      <c r="F37" s="31" t="s">
        <v>57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6">
    <mergeCell ref="A37:C37"/>
    <mergeCell ref="E1:F1"/>
    <mergeCell ref="A2:I2"/>
    <mergeCell ref="B1:D1"/>
    <mergeCell ref="B7:C7"/>
    <mergeCell ref="B22:C22"/>
    <mergeCell ref="B26:C26"/>
    <mergeCell ref="B31:C31"/>
    <mergeCell ref="B6:C6"/>
    <mergeCell ref="B12:C12"/>
    <mergeCell ref="B9:C9"/>
    <mergeCell ref="B11:C11"/>
    <mergeCell ref="B13:C13"/>
    <mergeCell ref="B16:C16"/>
    <mergeCell ref="B21:C21"/>
    <mergeCell ref="B24:C2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9"/>
  <sheetViews>
    <sheetView view="pageBreakPreview" zoomScale="70" zoomScaleNormal="40" zoomScaleSheetLayoutView="70" zoomScalePageLayoutView="0" workbookViewId="0" topLeftCell="A16">
      <selection activeCell="D27" sqref="D27:F27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87" t="s">
        <v>20</v>
      </c>
      <c r="C1" s="187"/>
      <c r="D1" s="187"/>
      <c r="E1" s="185" t="s">
        <v>55</v>
      </c>
      <c r="F1" s="185"/>
      <c r="G1" s="144"/>
      <c r="H1" s="1"/>
      <c r="I1" s="1"/>
      <c r="J1" s="145"/>
    </row>
    <row r="2" spans="1:9" ht="18">
      <c r="A2" s="186" t="str">
        <f>"РАСПИСАНИЕ  2  КУРСА  С  "&amp;TEXT(A4,"ДД. ММ. ГГГГ")&amp;" ПО  "&amp;TEXT(A4+5,"ДД. ММ. ГГГГ")</f>
        <v>РАСПИСАНИЕ  2  КУРСА  С  05. 02. 2024 ПО  10. 02. 2024</v>
      </c>
      <c r="B2" s="186"/>
      <c r="C2" s="186"/>
      <c r="D2" s="186"/>
      <c r="E2" s="186"/>
      <c r="F2" s="186"/>
      <c r="G2" s="142"/>
      <c r="H2" s="142"/>
      <c r="I2" s="142"/>
    </row>
    <row r="3" spans="10:12" ht="13.5" thickBot="1">
      <c r="J3" s="12"/>
      <c r="K3" s="12"/>
      <c r="L3" s="12"/>
    </row>
    <row r="4" spans="1:12" ht="21" thickBot="1">
      <c r="A4" s="3">
        <f>'1 КУРС'!A4</f>
        <v>45327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31</v>
      </c>
      <c r="G4" s="32" t="s">
        <v>10</v>
      </c>
      <c r="H4" s="32" t="s">
        <v>11</v>
      </c>
      <c r="I4" s="32" t="s">
        <v>31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45327</v>
      </c>
      <c r="C5" s="5">
        <f t="shared" si="0"/>
        <v>45327</v>
      </c>
      <c r="D5" s="5">
        <f t="shared" si="0"/>
        <v>45327</v>
      </c>
      <c r="E5" s="5">
        <f t="shared" si="0"/>
        <v>45327</v>
      </c>
      <c r="F5" s="5">
        <f t="shared" si="0"/>
        <v>45327</v>
      </c>
      <c r="G5" s="5">
        <f t="shared" si="0"/>
        <v>45327</v>
      </c>
      <c r="H5" s="5">
        <f t="shared" si="0"/>
        <v>45327</v>
      </c>
      <c r="I5" s="5">
        <f t="shared" si="0"/>
        <v>45327</v>
      </c>
      <c r="J5" s="12"/>
      <c r="K5" s="12"/>
      <c r="L5" s="12"/>
    </row>
    <row r="6" spans="1:12" ht="55.5" customHeight="1" thickTop="1">
      <c r="A6" s="8" t="s">
        <v>0</v>
      </c>
      <c r="B6" s="191"/>
      <c r="C6" s="191"/>
      <c r="D6" s="191"/>
      <c r="E6" s="191"/>
      <c r="F6" s="191"/>
      <c r="G6" s="191"/>
      <c r="H6" s="146"/>
      <c r="I6" s="146"/>
      <c r="J6" s="14"/>
      <c r="K6" s="12"/>
      <c r="L6" s="12"/>
    </row>
    <row r="7" spans="1:9" ht="55.5" customHeight="1">
      <c r="A7" s="8" t="s">
        <v>25</v>
      </c>
      <c r="B7" s="34"/>
      <c r="C7" s="34"/>
      <c r="D7" s="121"/>
      <c r="E7" s="121"/>
      <c r="F7" s="34"/>
      <c r="G7" s="34"/>
      <c r="H7" s="34"/>
      <c r="I7" s="9"/>
    </row>
    <row r="8" spans="1:9" ht="55.5" customHeight="1">
      <c r="A8" s="8" t="s">
        <v>28</v>
      </c>
      <c r="B8" s="34"/>
      <c r="C8" s="34"/>
      <c r="D8" s="34"/>
      <c r="E8" s="34"/>
      <c r="F8" s="34"/>
      <c r="G8" s="34"/>
      <c r="H8" s="34"/>
      <c r="I8" s="9"/>
    </row>
    <row r="9" spans="1:12" ht="55.5" customHeight="1" thickBot="1">
      <c r="A9" s="7" t="s">
        <v>26</v>
      </c>
      <c r="B9" s="35"/>
      <c r="C9" s="35"/>
      <c r="D9" s="35"/>
      <c r="E9" s="35"/>
      <c r="F9" s="35"/>
      <c r="G9" s="35"/>
      <c r="H9" s="147"/>
      <c r="I9" s="35"/>
      <c r="J9" s="16"/>
      <c r="K9" s="193"/>
      <c r="L9" s="193"/>
    </row>
    <row r="10" spans="1:12" ht="14.25" thickBot="1" thickTop="1">
      <c r="A10" s="4" t="s">
        <v>3</v>
      </c>
      <c r="B10" s="5">
        <f aca="true" t="shared" si="1" ref="B10:I10">$A$4+1</f>
        <v>45328</v>
      </c>
      <c r="C10" s="5">
        <f t="shared" si="1"/>
        <v>45328</v>
      </c>
      <c r="D10" s="5">
        <f t="shared" si="1"/>
        <v>45328</v>
      </c>
      <c r="E10" s="5">
        <f t="shared" si="1"/>
        <v>45328</v>
      </c>
      <c r="F10" s="5">
        <f t="shared" si="1"/>
        <v>45328</v>
      </c>
      <c r="G10" s="5">
        <f t="shared" si="1"/>
        <v>45328</v>
      </c>
      <c r="H10" s="5">
        <f t="shared" si="1"/>
        <v>45328</v>
      </c>
      <c r="I10" s="13">
        <f t="shared" si="1"/>
        <v>45328</v>
      </c>
      <c r="J10" s="12"/>
      <c r="K10" s="12"/>
      <c r="L10" s="12"/>
    </row>
    <row r="11" spans="1:9" ht="55.5" customHeight="1" thickTop="1">
      <c r="A11" s="8" t="s">
        <v>0</v>
      </c>
      <c r="B11" s="33"/>
      <c r="C11" s="33"/>
      <c r="D11" s="89"/>
      <c r="E11" s="89"/>
      <c r="F11" s="33"/>
      <c r="G11" s="33"/>
      <c r="H11" s="33"/>
      <c r="I11" s="36"/>
    </row>
    <row r="12" spans="1:9" ht="55.5" customHeight="1">
      <c r="A12" s="8" t="s">
        <v>25</v>
      </c>
      <c r="B12" s="34"/>
      <c r="C12" s="34"/>
      <c r="D12" s="34"/>
      <c r="E12" s="34"/>
      <c r="F12" s="34"/>
      <c r="G12" s="34"/>
      <c r="H12" s="34"/>
      <c r="I12" s="9"/>
    </row>
    <row r="13" spans="1:9" ht="55.5" customHeight="1">
      <c r="A13" s="8" t="s">
        <v>28</v>
      </c>
      <c r="B13" s="34"/>
      <c r="C13" s="34"/>
      <c r="D13" s="34"/>
      <c r="E13" s="9"/>
      <c r="F13" s="34"/>
      <c r="G13" s="34"/>
      <c r="H13" s="34"/>
      <c r="I13" s="9"/>
    </row>
    <row r="14" spans="1:12" ht="55.5" customHeight="1" thickBot="1">
      <c r="A14" s="7" t="s">
        <v>26</v>
      </c>
      <c r="B14" s="35"/>
      <c r="C14" s="35"/>
      <c r="D14" s="35"/>
      <c r="E14" s="35"/>
      <c r="F14" s="35"/>
      <c r="G14" s="35"/>
      <c r="H14" s="35"/>
      <c r="I14" s="21"/>
      <c r="J14" s="12"/>
      <c r="L14" s="12"/>
    </row>
    <row r="15" spans="1:12" ht="14.25" thickBot="1" thickTop="1">
      <c r="A15" s="4" t="s">
        <v>4</v>
      </c>
      <c r="B15" s="5">
        <f aca="true" t="shared" si="2" ref="B15:I15">$A$4+2</f>
        <v>45329</v>
      </c>
      <c r="C15" s="5">
        <f t="shared" si="2"/>
        <v>45329</v>
      </c>
      <c r="D15" s="5">
        <f t="shared" si="2"/>
        <v>45329</v>
      </c>
      <c r="E15" s="5">
        <f t="shared" si="2"/>
        <v>45329</v>
      </c>
      <c r="F15" s="5">
        <f t="shared" si="2"/>
        <v>45329</v>
      </c>
      <c r="G15" s="5">
        <f t="shared" si="2"/>
        <v>45329</v>
      </c>
      <c r="H15" s="5">
        <f t="shared" si="2"/>
        <v>45329</v>
      </c>
      <c r="I15" s="13">
        <f t="shared" si="2"/>
        <v>45329</v>
      </c>
      <c r="J15" s="12"/>
      <c r="K15" s="12"/>
      <c r="L15" s="12"/>
    </row>
    <row r="16" spans="1:9" ht="62.25" customHeight="1" thickTop="1">
      <c r="A16" s="8" t="s">
        <v>0</v>
      </c>
      <c r="B16" s="33"/>
      <c r="C16" s="33"/>
      <c r="D16" s="89"/>
      <c r="E16" s="89"/>
      <c r="F16" s="33"/>
      <c r="G16" s="165"/>
      <c r="H16" s="166"/>
      <c r="I16" s="167"/>
    </row>
    <row r="17" spans="1:9" ht="62.25" customHeight="1">
      <c r="A17" s="8" t="s">
        <v>25</v>
      </c>
      <c r="B17" s="34"/>
      <c r="C17" s="9"/>
      <c r="D17" s="121"/>
      <c r="E17" s="121"/>
      <c r="F17" s="34"/>
      <c r="G17" s="153"/>
      <c r="H17" s="154"/>
      <c r="I17" s="9"/>
    </row>
    <row r="18" spans="1:9" ht="62.25" customHeight="1">
      <c r="A18" s="8" t="s">
        <v>28</v>
      </c>
      <c r="B18" s="134"/>
      <c r="C18" s="134"/>
      <c r="D18" s="134"/>
      <c r="E18" s="134"/>
      <c r="F18" s="134"/>
      <c r="G18" s="153"/>
      <c r="H18" s="154"/>
      <c r="I18" s="34"/>
    </row>
    <row r="19" spans="1:9" ht="62.25" customHeight="1" thickBot="1">
      <c r="A19" s="7" t="s">
        <v>26</v>
      </c>
      <c r="B19" s="35"/>
      <c r="C19" s="35"/>
      <c r="D19" s="35"/>
      <c r="E19" s="35"/>
      <c r="F19" s="35"/>
      <c r="G19" s="168"/>
      <c r="H19" s="168"/>
      <c r="I19" s="169"/>
    </row>
    <row r="20" spans="1:9" ht="14.25" thickBot="1" thickTop="1">
      <c r="A20" s="4" t="s">
        <v>5</v>
      </c>
      <c r="B20" s="5">
        <f aca="true" t="shared" si="3" ref="B20:I20">$A$4+3</f>
        <v>45330</v>
      </c>
      <c r="C20" s="5">
        <f t="shared" si="3"/>
        <v>45330</v>
      </c>
      <c r="D20" s="5">
        <f t="shared" si="3"/>
        <v>45330</v>
      </c>
      <c r="E20" s="5">
        <f t="shared" si="3"/>
        <v>45330</v>
      </c>
      <c r="F20" s="5">
        <f t="shared" si="3"/>
        <v>45330</v>
      </c>
      <c r="G20" s="5">
        <f t="shared" si="3"/>
        <v>45330</v>
      </c>
      <c r="H20" s="5">
        <f t="shared" si="3"/>
        <v>45330</v>
      </c>
      <c r="I20" s="13">
        <f t="shared" si="3"/>
        <v>45330</v>
      </c>
    </row>
    <row r="21" spans="1:10" ht="54.75" customHeight="1" thickTop="1">
      <c r="A21" s="8" t="s">
        <v>0</v>
      </c>
      <c r="B21" s="191"/>
      <c r="C21" s="191"/>
      <c r="D21" s="191"/>
      <c r="E21" s="191"/>
      <c r="F21" s="191"/>
      <c r="G21" s="191"/>
      <c r="H21" s="170"/>
      <c r="I21" s="171"/>
      <c r="J21" s="14"/>
    </row>
    <row r="22" spans="1:9" ht="54.75" customHeight="1">
      <c r="A22" s="8" t="s">
        <v>25</v>
      </c>
      <c r="B22" s="34"/>
      <c r="C22" s="34"/>
      <c r="D22" s="121"/>
      <c r="E22" s="121"/>
      <c r="F22" s="34"/>
      <c r="G22" s="121"/>
      <c r="H22" s="154"/>
      <c r="I22" s="9"/>
    </row>
    <row r="23" spans="1:9" ht="54.75" customHeight="1">
      <c r="A23" s="8" t="s">
        <v>28</v>
      </c>
      <c r="B23" s="34"/>
      <c r="C23" s="34"/>
      <c r="D23" s="34"/>
      <c r="E23" s="34"/>
      <c r="F23" s="34"/>
      <c r="G23" s="121"/>
      <c r="H23" s="154"/>
      <c r="I23" s="9"/>
    </row>
    <row r="24" spans="1:9" ht="54.75" customHeight="1" thickBot="1">
      <c r="A24" s="7" t="s">
        <v>26</v>
      </c>
      <c r="B24" s="178"/>
      <c r="C24" s="178"/>
      <c r="D24" s="178"/>
      <c r="E24" s="178"/>
      <c r="F24" s="178"/>
      <c r="G24" s="173"/>
      <c r="H24" s="168"/>
      <c r="I24" s="169"/>
    </row>
    <row r="25" spans="1:9" ht="14.25" thickBot="1" thickTop="1">
      <c r="A25" s="4" t="s">
        <v>6</v>
      </c>
      <c r="B25" s="24">
        <f aca="true" t="shared" si="4" ref="B25:I25">$A$4+4</f>
        <v>45331</v>
      </c>
      <c r="C25" s="24">
        <f t="shared" si="4"/>
        <v>45331</v>
      </c>
      <c r="D25" s="24">
        <f t="shared" si="4"/>
        <v>45331</v>
      </c>
      <c r="E25" s="24">
        <f t="shared" si="4"/>
        <v>45331</v>
      </c>
      <c r="F25" s="24">
        <f t="shared" si="4"/>
        <v>45331</v>
      </c>
      <c r="G25" s="24">
        <f t="shared" si="4"/>
        <v>45331</v>
      </c>
      <c r="H25" s="5">
        <f t="shared" si="4"/>
        <v>45331</v>
      </c>
      <c r="I25" s="13">
        <f t="shared" si="4"/>
        <v>45331</v>
      </c>
    </row>
    <row r="26" spans="1:9" ht="54.75" customHeight="1" thickTop="1">
      <c r="A26" s="119" t="s">
        <v>0</v>
      </c>
      <c r="B26" s="33"/>
      <c r="C26" s="33"/>
      <c r="D26" s="36"/>
      <c r="E26" s="36"/>
      <c r="F26" s="36"/>
      <c r="G26" s="194"/>
      <c r="H26" s="194"/>
      <c r="I26" s="194"/>
    </row>
    <row r="27" spans="1:9" ht="54.75" customHeight="1">
      <c r="A27" s="119" t="s">
        <v>25</v>
      </c>
      <c r="B27" s="34"/>
      <c r="C27" s="34"/>
      <c r="D27" s="192"/>
      <c r="E27" s="192"/>
      <c r="F27" s="192"/>
      <c r="G27" s="189"/>
      <c r="H27" s="189"/>
      <c r="I27" s="9"/>
    </row>
    <row r="28" spans="1:9" ht="54.75" customHeight="1">
      <c r="A28" s="119" t="s">
        <v>28</v>
      </c>
      <c r="B28" s="34"/>
      <c r="C28" s="34"/>
      <c r="D28" s="121"/>
      <c r="E28" s="121"/>
      <c r="F28" s="34"/>
      <c r="G28" s="190"/>
      <c r="H28" s="190"/>
      <c r="I28" s="34"/>
    </row>
    <row r="29" spans="1:9" ht="54.75" customHeight="1" thickBot="1">
      <c r="A29" s="120" t="s">
        <v>26</v>
      </c>
      <c r="B29" s="35"/>
      <c r="C29" s="35"/>
      <c r="D29" s="35"/>
      <c r="E29" s="35"/>
      <c r="F29" s="35"/>
      <c r="G29" s="181"/>
      <c r="H29" s="181"/>
      <c r="I29" s="35"/>
    </row>
    <row r="30" spans="1:9" ht="14.25" thickBot="1" thickTop="1">
      <c r="A30" s="4" t="s">
        <v>7</v>
      </c>
      <c r="B30" s="113">
        <f aca="true" t="shared" si="5" ref="B30:I30">$A$4+5</f>
        <v>45332</v>
      </c>
      <c r="C30" s="113">
        <f t="shared" si="5"/>
        <v>45332</v>
      </c>
      <c r="D30" s="113">
        <f t="shared" si="5"/>
        <v>45332</v>
      </c>
      <c r="E30" s="113">
        <f t="shared" si="5"/>
        <v>45332</v>
      </c>
      <c r="F30" s="113">
        <f t="shared" si="5"/>
        <v>45332</v>
      </c>
      <c r="G30" s="113">
        <f t="shared" si="5"/>
        <v>45332</v>
      </c>
      <c r="H30" s="113">
        <f t="shared" si="5"/>
        <v>45332</v>
      </c>
      <c r="I30" s="113">
        <f t="shared" si="5"/>
        <v>45332</v>
      </c>
    </row>
    <row r="31" spans="1:9" ht="54.75" customHeight="1" thickTop="1">
      <c r="A31" s="8" t="s">
        <v>0</v>
      </c>
      <c r="B31" s="33"/>
      <c r="C31" s="33"/>
      <c r="D31" s="89"/>
      <c r="E31" s="89"/>
      <c r="F31" s="33"/>
      <c r="G31" s="182"/>
      <c r="H31" s="182"/>
      <c r="I31" s="36"/>
    </row>
    <row r="32" spans="1:9" ht="54.75" customHeight="1">
      <c r="A32" s="8" t="s">
        <v>25</v>
      </c>
      <c r="B32" s="9"/>
      <c r="C32" s="34"/>
      <c r="D32" s="121"/>
      <c r="E32" s="121"/>
      <c r="F32" s="34"/>
      <c r="G32" s="190"/>
      <c r="H32" s="190"/>
      <c r="I32" s="9"/>
    </row>
    <row r="33" spans="1:9" ht="54.75" customHeight="1">
      <c r="A33" s="8" t="s">
        <v>28</v>
      </c>
      <c r="B33" s="34"/>
      <c r="C33" s="34"/>
      <c r="D33" s="9"/>
      <c r="E33" s="9"/>
      <c r="F33" s="34"/>
      <c r="G33" s="9"/>
      <c r="H33" s="9"/>
      <c r="I33" s="34"/>
    </row>
    <row r="34" spans="1:9" ht="54.75" customHeight="1" thickBot="1">
      <c r="A34" s="7" t="s">
        <v>26</v>
      </c>
      <c r="B34" s="35"/>
      <c r="C34" s="35"/>
      <c r="D34" s="35"/>
      <c r="E34" s="35"/>
      <c r="F34" s="21"/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196" t="str">
        <f>'1 КУРС'!A37:C37</f>
        <v>ДЕКАН</v>
      </c>
      <c r="B37" s="196"/>
      <c r="C37" s="196"/>
      <c r="E37" s="11"/>
      <c r="F37" s="195" t="str">
        <f>'1 КУРС'!F37</f>
        <v>А.Е. БУДЬКО</v>
      </c>
      <c r="G37" s="195"/>
      <c r="H37" s="195"/>
      <c r="I37" s="11" t="str">
        <f>'1 КУРС'!F37</f>
        <v>А.Е. БУДЬКО</v>
      </c>
      <c r="J37" s="11"/>
      <c r="K37" s="11"/>
    </row>
    <row r="38" ht="12.75">
      <c r="J38" s="2"/>
    </row>
    <row r="39" ht="12.75">
      <c r="J39" s="2"/>
    </row>
  </sheetData>
  <sheetProtection/>
  <mergeCells count="15">
    <mergeCell ref="K9:L9"/>
    <mergeCell ref="G26:I26"/>
    <mergeCell ref="F37:H37"/>
    <mergeCell ref="G27:H27"/>
    <mergeCell ref="G29:H29"/>
    <mergeCell ref="A37:C37"/>
    <mergeCell ref="G32:H32"/>
    <mergeCell ref="B1:D1"/>
    <mergeCell ref="E1:F1"/>
    <mergeCell ref="G31:H31"/>
    <mergeCell ref="A2:F2"/>
    <mergeCell ref="G28:H28"/>
    <mergeCell ref="B6:G6"/>
    <mergeCell ref="B21:G21"/>
    <mergeCell ref="D27:F2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7"/>
  <sheetViews>
    <sheetView view="pageBreakPreview" zoomScale="70" zoomScaleNormal="40" zoomScaleSheetLayoutView="70" zoomScalePageLayoutView="0" workbookViewId="0" topLeftCell="A19">
      <selection activeCell="B23" sqref="B23:G23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187" t="s">
        <v>20</v>
      </c>
      <c r="C1" s="187"/>
      <c r="D1" s="187"/>
      <c r="E1" s="185" t="s">
        <v>70</v>
      </c>
      <c r="F1" s="185"/>
      <c r="G1" s="88"/>
      <c r="J1" s="26"/>
    </row>
    <row r="2" spans="1:9" ht="23.25" customHeight="1">
      <c r="A2" s="186" t="str">
        <f>"РАСПИСАНИЕ  3  КУРСА  С  "&amp;TEXT(A4,"ДД. ММ. ГГГГ")&amp;" ПО  "&amp;TEXT(A4+5,"ДД. ММ. ГГГГ")</f>
        <v>РАСПИСАНИЕ  3  КУРСА  С  05. 02. 2024 ПО  10. 02. 2024</v>
      </c>
      <c r="B2" s="186"/>
      <c r="C2" s="186"/>
      <c r="D2" s="186"/>
      <c r="E2" s="186"/>
      <c r="F2" s="186"/>
      <c r="G2" s="45"/>
      <c r="H2" s="45"/>
      <c r="I2" s="45"/>
    </row>
    <row r="3" ht="13.5" thickBot="1"/>
    <row r="4" spans="1:9" ht="21" thickBot="1">
      <c r="A4" s="3">
        <f>'1 КУРС'!A4</f>
        <v>45327</v>
      </c>
      <c r="B4" s="32" t="s">
        <v>1</v>
      </c>
      <c r="C4" s="32" t="s">
        <v>23</v>
      </c>
      <c r="D4" s="32" t="s">
        <v>12</v>
      </c>
      <c r="E4" s="32" t="s">
        <v>13</v>
      </c>
      <c r="F4" s="32" t="s">
        <v>32</v>
      </c>
      <c r="G4" s="32" t="s">
        <v>12</v>
      </c>
      <c r="H4" s="32" t="s">
        <v>13</v>
      </c>
      <c r="I4" s="32" t="s">
        <v>32</v>
      </c>
    </row>
    <row r="5" spans="1:9" s="1" customFormat="1" ht="14.25" thickBot="1" thickTop="1">
      <c r="A5" s="27" t="s">
        <v>2</v>
      </c>
      <c r="B5" s="5">
        <f aca="true" t="shared" si="0" ref="B5:I5">$A$4</f>
        <v>45327</v>
      </c>
      <c r="C5" s="5">
        <f t="shared" si="0"/>
        <v>45327</v>
      </c>
      <c r="D5" s="5">
        <f t="shared" si="0"/>
        <v>45327</v>
      </c>
      <c r="E5" s="5">
        <f t="shared" si="0"/>
        <v>45327</v>
      </c>
      <c r="F5" s="5">
        <f t="shared" si="0"/>
        <v>45327</v>
      </c>
      <c r="G5" s="5">
        <f t="shared" si="0"/>
        <v>45327</v>
      </c>
      <c r="H5" s="5">
        <f t="shared" si="0"/>
        <v>45327</v>
      </c>
      <c r="I5" s="5">
        <f t="shared" si="0"/>
        <v>45327</v>
      </c>
    </row>
    <row r="6" spans="1:9" ht="55.5" customHeight="1" thickTop="1">
      <c r="A6" s="8" t="s">
        <v>0</v>
      </c>
      <c r="B6" s="33"/>
      <c r="C6" s="33"/>
      <c r="D6" s="33"/>
      <c r="E6" s="33"/>
      <c r="F6" s="33"/>
      <c r="G6" s="33"/>
      <c r="H6" s="36"/>
      <c r="I6" s="36"/>
    </row>
    <row r="7" spans="1:9" ht="55.5" customHeight="1">
      <c r="A7" s="8" t="s">
        <v>25</v>
      </c>
      <c r="B7" s="34"/>
      <c r="C7" s="34"/>
      <c r="D7" s="121"/>
      <c r="E7" s="121"/>
      <c r="F7" s="34"/>
      <c r="G7" s="34"/>
      <c r="H7" s="9"/>
      <c r="I7" s="9"/>
    </row>
    <row r="8" spans="1:9" s="17" customFormat="1" ht="55.5" customHeight="1">
      <c r="A8" s="8" t="s">
        <v>28</v>
      </c>
      <c r="B8" s="197"/>
      <c r="C8" s="197"/>
      <c r="D8" s="197"/>
      <c r="E8" s="197"/>
      <c r="F8" s="197"/>
      <c r="G8" s="197"/>
      <c r="H8" s="134"/>
      <c r="I8" s="134"/>
    </row>
    <row r="9" spans="1:9" s="15" customFormat="1" ht="55.5" customHeight="1" thickBot="1">
      <c r="A9" s="7" t="s">
        <v>26</v>
      </c>
      <c r="B9" s="35"/>
      <c r="C9" s="35"/>
      <c r="D9" s="35"/>
      <c r="E9" s="35"/>
      <c r="F9" s="35"/>
      <c r="G9" s="35"/>
      <c r="H9" s="62"/>
      <c r="I9" s="62"/>
    </row>
    <row r="10" spans="1:9" s="1" customFormat="1" ht="14.25" thickBot="1" thickTop="1">
      <c r="A10" s="27" t="s">
        <v>3</v>
      </c>
      <c r="B10" s="5">
        <f aca="true" t="shared" si="1" ref="B10:I10">$A$4+1</f>
        <v>45328</v>
      </c>
      <c r="C10" s="5">
        <f t="shared" si="1"/>
        <v>45328</v>
      </c>
      <c r="D10" s="5">
        <f t="shared" si="1"/>
        <v>45328</v>
      </c>
      <c r="E10" s="5">
        <f t="shared" si="1"/>
        <v>45328</v>
      </c>
      <c r="F10" s="5">
        <f t="shared" si="1"/>
        <v>45328</v>
      </c>
      <c r="G10" s="13">
        <f t="shared" si="1"/>
        <v>45328</v>
      </c>
      <c r="H10" s="5">
        <f t="shared" si="1"/>
        <v>45328</v>
      </c>
      <c r="I10" s="5">
        <f t="shared" si="1"/>
        <v>45328</v>
      </c>
    </row>
    <row r="11" spans="1:9" ht="60" customHeight="1" thickTop="1">
      <c r="A11" s="119" t="s">
        <v>0</v>
      </c>
      <c r="B11" s="33"/>
      <c r="C11" s="33"/>
      <c r="D11" s="33"/>
      <c r="E11" s="33"/>
      <c r="F11" s="33"/>
      <c r="G11" s="36"/>
      <c r="H11" s="36"/>
      <c r="I11" s="36"/>
    </row>
    <row r="12" spans="1:9" ht="60" customHeight="1">
      <c r="A12" s="119" t="s">
        <v>25</v>
      </c>
      <c r="B12" s="34"/>
      <c r="C12" s="34"/>
      <c r="D12" s="34"/>
      <c r="E12" s="34"/>
      <c r="F12" s="34"/>
      <c r="G12" s="34"/>
      <c r="H12" s="9"/>
      <c r="I12" s="9"/>
    </row>
    <row r="13" spans="1:9" ht="60" customHeight="1">
      <c r="A13" s="119" t="s">
        <v>28</v>
      </c>
      <c r="B13" s="34"/>
      <c r="C13" s="34"/>
      <c r="D13" s="121"/>
      <c r="E13" s="121"/>
      <c r="F13" s="34"/>
      <c r="G13" s="34"/>
      <c r="H13" s="9"/>
      <c r="I13" s="9"/>
    </row>
    <row r="14" spans="1:9" ht="60" customHeight="1" thickBot="1">
      <c r="A14" s="120" t="s">
        <v>26</v>
      </c>
      <c r="B14" s="35"/>
      <c r="C14" s="35"/>
      <c r="D14" s="176"/>
      <c r="E14" s="176"/>
      <c r="F14" s="35"/>
      <c r="G14" s="135"/>
      <c r="H14" s="21"/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45329</v>
      </c>
      <c r="C15" s="113">
        <f t="shared" si="2"/>
        <v>45329</v>
      </c>
      <c r="D15" s="113">
        <f t="shared" si="2"/>
        <v>45329</v>
      </c>
      <c r="E15" s="113">
        <f t="shared" si="2"/>
        <v>45329</v>
      </c>
      <c r="F15" s="113">
        <f t="shared" si="2"/>
        <v>45329</v>
      </c>
      <c r="G15" s="113">
        <f t="shared" si="2"/>
        <v>45329</v>
      </c>
      <c r="H15" s="5">
        <f t="shared" si="2"/>
        <v>45329</v>
      </c>
      <c r="I15" s="5">
        <f t="shared" si="2"/>
        <v>45329</v>
      </c>
    </row>
    <row r="16" spans="1:9" ht="60" customHeight="1" thickTop="1">
      <c r="A16" s="8" t="s">
        <v>0</v>
      </c>
      <c r="B16" s="33"/>
      <c r="C16" s="33"/>
      <c r="D16" s="33"/>
      <c r="E16" s="33"/>
      <c r="F16" s="33"/>
      <c r="G16" s="155"/>
      <c r="H16" s="155"/>
      <c r="I16" s="156"/>
    </row>
    <row r="17" spans="1:9" ht="60" customHeight="1">
      <c r="A17" s="8" t="s">
        <v>25</v>
      </c>
      <c r="B17" s="34"/>
      <c r="C17" s="34"/>
      <c r="D17" s="121"/>
      <c r="E17" s="121"/>
      <c r="F17" s="34"/>
      <c r="G17" s="157"/>
      <c r="H17" s="157"/>
      <c r="I17" s="158"/>
    </row>
    <row r="18" spans="1:9" ht="60" customHeight="1">
      <c r="A18" s="8" t="s">
        <v>28</v>
      </c>
      <c r="B18" s="34"/>
      <c r="C18" s="34"/>
      <c r="D18" s="121"/>
      <c r="E18" s="121"/>
      <c r="F18" s="34"/>
      <c r="G18" s="157"/>
      <c r="H18" s="157"/>
      <c r="I18" s="158"/>
    </row>
    <row r="19" spans="1:9" ht="60" customHeight="1" thickBot="1">
      <c r="A19" s="7" t="s">
        <v>26</v>
      </c>
      <c r="B19" s="35"/>
      <c r="C19" s="35"/>
      <c r="D19" s="21"/>
      <c r="E19" s="35"/>
      <c r="F19" s="35"/>
      <c r="G19" s="159"/>
      <c r="H19" s="159"/>
      <c r="I19" s="160"/>
    </row>
    <row r="20" spans="1:9" s="1" customFormat="1" ht="14.25" thickBot="1" thickTop="1">
      <c r="A20" s="27" t="s">
        <v>5</v>
      </c>
      <c r="B20" s="24">
        <f aca="true" t="shared" si="3" ref="B20:I20">$A$4+3</f>
        <v>45330</v>
      </c>
      <c r="C20" s="24">
        <f t="shared" si="3"/>
        <v>45330</v>
      </c>
      <c r="D20" s="24">
        <f t="shared" si="3"/>
        <v>45330</v>
      </c>
      <c r="E20" s="24">
        <f t="shared" si="3"/>
        <v>45330</v>
      </c>
      <c r="F20" s="24">
        <f t="shared" si="3"/>
        <v>45330</v>
      </c>
      <c r="G20" s="25">
        <f t="shared" si="3"/>
        <v>45330</v>
      </c>
      <c r="H20" s="24">
        <f t="shared" si="3"/>
        <v>45330</v>
      </c>
      <c r="I20" s="24">
        <f t="shared" si="3"/>
        <v>45330</v>
      </c>
    </row>
    <row r="21" spans="1:9" ht="60" customHeight="1" thickTop="1">
      <c r="A21" s="8" t="s">
        <v>0</v>
      </c>
      <c r="B21" s="89"/>
      <c r="C21" s="89"/>
      <c r="D21" s="89"/>
      <c r="E21" s="89"/>
      <c r="F21" s="33"/>
      <c r="G21" s="33"/>
      <c r="H21" s="161"/>
      <c r="I21" s="162"/>
    </row>
    <row r="22" spans="1:9" ht="60" customHeight="1">
      <c r="A22" s="8" t="s">
        <v>25</v>
      </c>
      <c r="B22" s="34"/>
      <c r="C22" s="34"/>
      <c r="D22" s="9"/>
      <c r="E22" s="34"/>
      <c r="F22" s="34"/>
      <c r="G22" s="34"/>
      <c r="H22" s="163"/>
      <c r="I22" s="164"/>
    </row>
    <row r="23" spans="1:9" ht="60" customHeight="1">
      <c r="A23" s="8" t="s">
        <v>28</v>
      </c>
      <c r="B23" s="197"/>
      <c r="C23" s="197"/>
      <c r="D23" s="197"/>
      <c r="E23" s="197"/>
      <c r="F23" s="197"/>
      <c r="G23" s="197"/>
      <c r="H23" s="148"/>
      <c r="I23" s="149"/>
    </row>
    <row r="24" spans="1:9" ht="60" customHeight="1" thickBot="1">
      <c r="A24" s="7" t="s">
        <v>26</v>
      </c>
      <c r="B24" s="35"/>
      <c r="C24" s="21"/>
      <c r="D24" s="176"/>
      <c r="E24" s="176"/>
      <c r="F24" s="35"/>
      <c r="G24" s="35"/>
      <c r="H24" s="150"/>
      <c r="I24" s="35"/>
    </row>
    <row r="25" spans="1:9" s="1" customFormat="1" ht="14.25" thickBot="1" thickTop="1">
      <c r="A25" s="27" t="s">
        <v>6</v>
      </c>
      <c r="B25" s="24">
        <f aca="true" t="shared" si="4" ref="B25:I25">$A$4+4</f>
        <v>45331</v>
      </c>
      <c r="C25" s="24">
        <f t="shared" si="4"/>
        <v>45331</v>
      </c>
      <c r="D25" s="24">
        <f t="shared" si="4"/>
        <v>45331</v>
      </c>
      <c r="E25" s="24">
        <f t="shared" si="4"/>
        <v>45331</v>
      </c>
      <c r="F25" s="24">
        <f t="shared" si="4"/>
        <v>45331</v>
      </c>
      <c r="G25" s="25">
        <f t="shared" si="4"/>
        <v>45331</v>
      </c>
      <c r="H25" s="24">
        <f t="shared" si="4"/>
        <v>45331</v>
      </c>
      <c r="I25" s="24">
        <f t="shared" si="4"/>
        <v>45331</v>
      </c>
    </row>
    <row r="26" spans="1:9" ht="60" customHeight="1" thickTop="1">
      <c r="A26" s="8" t="s">
        <v>0</v>
      </c>
      <c r="B26" s="33"/>
      <c r="C26" s="33"/>
      <c r="D26" s="33"/>
      <c r="E26" s="33"/>
      <c r="F26" s="33"/>
      <c r="G26" s="33"/>
      <c r="H26" s="33"/>
      <c r="I26" s="33"/>
    </row>
    <row r="27" spans="1:9" ht="60" customHeight="1">
      <c r="A27" s="8" t="s">
        <v>25</v>
      </c>
      <c r="B27" s="34"/>
      <c r="C27" s="34"/>
      <c r="D27" s="34"/>
      <c r="E27" s="34"/>
      <c r="F27" s="34"/>
      <c r="G27" s="34"/>
      <c r="H27" s="34"/>
      <c r="I27" s="34"/>
    </row>
    <row r="28" spans="1:9" ht="60" customHeight="1">
      <c r="A28" s="8" t="s">
        <v>28</v>
      </c>
      <c r="B28" s="34"/>
      <c r="C28" s="34"/>
      <c r="D28" s="34"/>
      <c r="E28" s="34"/>
      <c r="F28" s="34"/>
      <c r="G28" s="34"/>
      <c r="H28" s="34"/>
      <c r="I28" s="34"/>
    </row>
    <row r="29" spans="1:9" ht="60" customHeight="1" thickBot="1">
      <c r="A29" s="7" t="s">
        <v>26</v>
      </c>
      <c r="B29" s="35"/>
      <c r="C29" s="35"/>
      <c r="D29" s="176"/>
      <c r="E29" s="176"/>
      <c r="F29" s="35"/>
      <c r="G29" s="35"/>
      <c r="H29" s="35"/>
      <c r="I29" s="35"/>
    </row>
    <row r="30" spans="1:9" s="1" customFormat="1" ht="14.25" thickBot="1" thickTop="1">
      <c r="A30" s="27" t="s">
        <v>7</v>
      </c>
      <c r="B30" s="24">
        <f aca="true" t="shared" si="5" ref="B30:I30">$A$4+5</f>
        <v>45332</v>
      </c>
      <c r="C30" s="24">
        <f t="shared" si="5"/>
        <v>45332</v>
      </c>
      <c r="D30" s="24">
        <f t="shared" si="5"/>
        <v>45332</v>
      </c>
      <c r="E30" s="24">
        <f t="shared" si="5"/>
        <v>45332</v>
      </c>
      <c r="F30" s="24">
        <f t="shared" si="5"/>
        <v>45332</v>
      </c>
      <c r="G30" s="25">
        <f t="shared" si="5"/>
        <v>45332</v>
      </c>
      <c r="H30" s="24">
        <f t="shared" si="5"/>
        <v>45332</v>
      </c>
      <c r="I30" s="24">
        <f t="shared" si="5"/>
        <v>45332</v>
      </c>
    </row>
    <row r="31" spans="1:9" ht="60" customHeight="1" thickTop="1">
      <c r="A31" s="8" t="s">
        <v>0</v>
      </c>
      <c r="B31" s="33"/>
      <c r="C31" s="33"/>
      <c r="D31" s="89"/>
      <c r="E31" s="89"/>
      <c r="F31" s="33"/>
      <c r="G31" s="151"/>
      <c r="H31" s="152"/>
      <c r="I31" s="33"/>
    </row>
    <row r="32" spans="1:9" ht="60" customHeight="1">
      <c r="A32" s="8" t="s">
        <v>25</v>
      </c>
      <c r="B32" s="34"/>
      <c r="C32" s="34"/>
      <c r="D32" s="34"/>
      <c r="E32" s="34"/>
      <c r="F32" s="34"/>
      <c r="G32" s="153"/>
      <c r="H32" s="154"/>
      <c r="I32" s="34"/>
    </row>
    <row r="33" spans="1:9" ht="60" customHeight="1">
      <c r="A33" s="8" t="s">
        <v>28</v>
      </c>
      <c r="B33" s="34"/>
      <c r="C33" s="34"/>
      <c r="D33" s="34"/>
      <c r="E33" s="34"/>
      <c r="F33" s="34"/>
      <c r="G33" s="34"/>
      <c r="H33" s="9"/>
      <c r="I33" s="34"/>
    </row>
    <row r="34" spans="1:9" ht="60" customHeight="1" thickBot="1">
      <c r="A34" s="7" t="s">
        <v>26</v>
      </c>
      <c r="B34" s="35"/>
      <c r="C34" s="35"/>
      <c r="D34" s="35"/>
      <c r="E34" s="35"/>
      <c r="F34" s="35"/>
      <c r="G34" s="35"/>
      <c r="H34" s="21"/>
      <c r="I34" s="21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196" t="str">
        <f>'1 КУРС'!A37:C37</f>
        <v>ДЕКАН</v>
      </c>
      <c r="B37" s="196"/>
      <c r="C37" s="196"/>
      <c r="D37" s="11"/>
      <c r="F37" s="31" t="str">
        <f>'1 КУРС'!F37</f>
        <v>А.Е. БУДЬКО</v>
      </c>
      <c r="K37" s="2"/>
    </row>
  </sheetData>
  <sheetProtection/>
  <mergeCells count="6">
    <mergeCell ref="E1:F1"/>
    <mergeCell ref="A37:C37"/>
    <mergeCell ref="B1:D1"/>
    <mergeCell ref="A2:F2"/>
    <mergeCell ref="B8:G8"/>
    <mergeCell ref="B23:G23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view="pageBreakPreview" zoomScale="85" zoomScaleNormal="40" zoomScaleSheetLayoutView="85" zoomScalePageLayoutView="0" workbookViewId="0" topLeftCell="A16">
      <selection activeCell="A2" sqref="A2:F2"/>
    </sheetView>
  </sheetViews>
  <sheetFormatPr defaultColWidth="9.00390625" defaultRowHeight="12.75"/>
  <cols>
    <col min="1" max="1" width="7.375" style="1" customWidth="1"/>
    <col min="2" max="6" width="36.75390625" style="2" customWidth="1"/>
    <col min="7" max="9" width="36.75390625" style="2" hidden="1" customWidth="1"/>
    <col min="10" max="10" width="6.75390625" style="1" customWidth="1"/>
    <col min="11" max="16384" width="9.125" style="1" customWidth="1"/>
  </cols>
  <sheetData>
    <row r="1" spans="1:7" s="6" customFormat="1" ht="121.5" customHeight="1">
      <c r="A1" s="12"/>
      <c r="B1" s="187" t="s">
        <v>20</v>
      </c>
      <c r="C1" s="187"/>
      <c r="D1" s="187"/>
      <c r="E1" s="198" t="s">
        <v>55</v>
      </c>
      <c r="F1" s="198"/>
      <c r="G1" s="66"/>
    </row>
    <row r="2" spans="1:9" ht="18">
      <c r="A2" s="186" t="str">
        <f>"РАСПИСАНИЕ  4  КУРСА  С  "&amp;TEXT(A4,"ДД. ММ. ГГГГ")&amp;" ПО  "&amp;TEXT(A4+5,"ДД. ММ. ГГГГ")</f>
        <v>РАСПИСАНИЕ  4  КУРСА  С  05. 02. 2024 ПО  10. 02. 2024</v>
      </c>
      <c r="B2" s="186"/>
      <c r="C2" s="186"/>
      <c r="D2" s="186"/>
      <c r="E2" s="186"/>
      <c r="F2" s="186"/>
      <c r="G2" s="45"/>
      <c r="H2" s="45"/>
      <c r="I2" s="45"/>
    </row>
    <row r="3" ht="13.5" thickBot="1"/>
    <row r="4" spans="1:9" ht="21" thickBot="1">
      <c r="A4" s="3">
        <f>'1 КУРС'!A4</f>
        <v>45327</v>
      </c>
      <c r="B4" s="32" t="s">
        <v>14</v>
      </c>
      <c r="C4" s="32" t="s">
        <v>24</v>
      </c>
      <c r="D4" s="32" t="s">
        <v>15</v>
      </c>
      <c r="E4" s="32" t="s">
        <v>16</v>
      </c>
      <c r="F4" s="32" t="s">
        <v>33</v>
      </c>
      <c r="G4" s="32" t="s">
        <v>15</v>
      </c>
      <c r="H4" s="32" t="s">
        <v>16</v>
      </c>
      <c r="I4" s="32" t="s">
        <v>33</v>
      </c>
    </row>
    <row r="5" spans="1:9" ht="14.25" thickBot="1" thickTop="1">
      <c r="A5" s="27" t="s">
        <v>2</v>
      </c>
      <c r="B5" s="5">
        <f aca="true" t="shared" si="0" ref="B5:I5">$A$4</f>
        <v>45327</v>
      </c>
      <c r="C5" s="5">
        <f t="shared" si="0"/>
        <v>45327</v>
      </c>
      <c r="D5" s="5">
        <f t="shared" si="0"/>
        <v>45327</v>
      </c>
      <c r="E5" s="5">
        <f t="shared" si="0"/>
        <v>45327</v>
      </c>
      <c r="F5" s="5">
        <f t="shared" si="0"/>
        <v>45327</v>
      </c>
      <c r="G5" s="5">
        <f t="shared" si="0"/>
        <v>45327</v>
      </c>
      <c r="H5" s="5">
        <f t="shared" si="0"/>
        <v>45327</v>
      </c>
      <c r="I5" s="5">
        <f t="shared" si="0"/>
        <v>45327</v>
      </c>
    </row>
    <row r="6" spans="1:9" s="6" customFormat="1" ht="54" customHeight="1" thickTop="1">
      <c r="A6" s="8" t="s">
        <v>0</v>
      </c>
      <c r="B6" s="33"/>
      <c r="C6" s="36"/>
      <c r="D6" s="89"/>
      <c r="E6" s="89"/>
      <c r="F6" s="33"/>
      <c r="G6" s="36"/>
      <c r="H6" s="47"/>
      <c r="I6" s="47"/>
    </row>
    <row r="7" spans="1:9" s="6" customFormat="1" ht="54" customHeight="1">
      <c r="A7" s="8" t="s">
        <v>25</v>
      </c>
      <c r="B7" s="34"/>
      <c r="C7" s="34"/>
      <c r="D7" s="34"/>
      <c r="E7" s="34"/>
      <c r="F7" s="34"/>
      <c r="G7" s="34"/>
      <c r="H7" s="46"/>
      <c r="I7" s="46"/>
    </row>
    <row r="8" spans="1:19" s="6" customFormat="1" ht="54" customHeight="1">
      <c r="A8" s="8" t="s">
        <v>28</v>
      </c>
      <c r="B8" s="34"/>
      <c r="C8" s="34"/>
      <c r="D8" s="121"/>
      <c r="E8" s="121"/>
      <c r="F8" s="34"/>
      <c r="G8" s="34"/>
      <c r="H8" s="10"/>
      <c r="I8" s="10"/>
      <c r="S8" s="141"/>
    </row>
    <row r="9" spans="1:9" ht="54" customHeight="1" thickBot="1">
      <c r="A9" s="7" t="s">
        <v>26</v>
      </c>
      <c r="B9" s="21"/>
      <c r="C9" s="35"/>
      <c r="D9" s="21"/>
      <c r="E9" s="35"/>
      <c r="F9" s="35"/>
      <c r="G9" s="21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45328</v>
      </c>
      <c r="C10" s="5">
        <f t="shared" si="1"/>
        <v>45328</v>
      </c>
      <c r="D10" s="5">
        <f t="shared" si="1"/>
        <v>45328</v>
      </c>
      <c r="E10" s="5">
        <f t="shared" si="1"/>
        <v>45328</v>
      </c>
      <c r="F10" s="5">
        <f t="shared" si="1"/>
        <v>45328</v>
      </c>
      <c r="G10" s="5">
        <f t="shared" si="1"/>
        <v>45328</v>
      </c>
      <c r="H10" s="5">
        <f>$A$4+1</f>
        <v>45328</v>
      </c>
      <c r="I10" s="5">
        <f>$A$4+1</f>
        <v>45328</v>
      </c>
    </row>
    <row r="11" spans="1:9" ht="53.25" customHeight="1" thickTop="1">
      <c r="A11" s="8" t="s">
        <v>0</v>
      </c>
      <c r="B11" s="33"/>
      <c r="C11" s="36"/>
      <c r="D11" s="36"/>
      <c r="E11" s="36"/>
      <c r="F11" s="33"/>
      <c r="G11" s="33"/>
      <c r="H11" s="47"/>
      <c r="I11" s="47"/>
    </row>
    <row r="12" spans="1:9" ht="53.25" customHeight="1">
      <c r="A12" s="8" t="s">
        <v>25</v>
      </c>
      <c r="B12" s="121"/>
      <c r="C12" s="121"/>
      <c r="D12" s="34"/>
      <c r="E12" s="34"/>
      <c r="F12" s="34"/>
      <c r="G12" s="9"/>
      <c r="H12" s="46"/>
      <c r="I12" s="46"/>
    </row>
    <row r="13" spans="1:9" ht="53.25" customHeight="1">
      <c r="A13" s="8" t="s">
        <v>28</v>
      </c>
      <c r="B13" s="34"/>
      <c r="C13" s="34"/>
      <c r="D13" s="121"/>
      <c r="E13" s="121"/>
      <c r="F13" s="34"/>
      <c r="G13" s="34"/>
      <c r="H13" s="10"/>
      <c r="I13" s="10"/>
    </row>
    <row r="14" spans="1:9" ht="53.25" customHeight="1" thickBot="1">
      <c r="A14" s="7" t="s">
        <v>26</v>
      </c>
      <c r="B14" s="35"/>
      <c r="C14" s="35"/>
      <c r="D14" s="176"/>
      <c r="E14" s="176"/>
      <c r="F14" s="176"/>
      <c r="G14" s="21"/>
      <c r="H14" s="22"/>
      <c r="I14" s="21"/>
    </row>
    <row r="15" spans="1:9" ht="14.25" thickBot="1" thickTop="1">
      <c r="A15" s="27" t="s">
        <v>4</v>
      </c>
      <c r="B15" s="5">
        <f aca="true" t="shared" si="2" ref="B15:I15">$A$4+2</f>
        <v>45329</v>
      </c>
      <c r="C15" s="5">
        <f t="shared" si="2"/>
        <v>45329</v>
      </c>
      <c r="D15" s="5">
        <f t="shared" si="2"/>
        <v>45329</v>
      </c>
      <c r="E15" s="5">
        <f t="shared" si="2"/>
        <v>45329</v>
      </c>
      <c r="F15" s="5">
        <f t="shared" si="2"/>
        <v>45329</v>
      </c>
      <c r="G15" s="5">
        <f t="shared" si="2"/>
        <v>45329</v>
      </c>
      <c r="H15" s="5">
        <f t="shared" si="2"/>
        <v>45329</v>
      </c>
      <c r="I15" s="5">
        <f t="shared" si="2"/>
        <v>45329</v>
      </c>
    </row>
    <row r="16" spans="1:9" ht="53.25" customHeight="1" thickTop="1">
      <c r="A16" s="8" t="s">
        <v>0</v>
      </c>
      <c r="B16" s="33"/>
      <c r="C16" s="36"/>
      <c r="D16" s="89"/>
      <c r="E16" s="89"/>
      <c r="F16" s="33"/>
      <c r="G16" s="33"/>
      <c r="H16" s="36"/>
      <c r="I16" s="47"/>
    </row>
    <row r="17" spans="1:9" ht="53.25" customHeight="1">
      <c r="A17" s="8" t="s">
        <v>25</v>
      </c>
      <c r="B17" s="34"/>
      <c r="C17" s="34"/>
      <c r="D17" s="34"/>
      <c r="E17" s="34"/>
      <c r="F17" s="34"/>
      <c r="G17" s="34"/>
      <c r="H17" s="34"/>
      <c r="I17" s="46"/>
    </row>
    <row r="18" spans="1:9" ht="53.25" customHeight="1">
      <c r="A18" s="8" t="s">
        <v>28</v>
      </c>
      <c r="B18" s="34"/>
      <c r="C18" s="34"/>
      <c r="D18" s="34"/>
      <c r="E18" s="34"/>
      <c r="F18" s="34"/>
      <c r="G18" s="34"/>
      <c r="H18" s="9"/>
      <c r="I18" s="10"/>
    </row>
    <row r="19" spans="1:9" ht="53.25" customHeight="1" thickBot="1">
      <c r="A19" s="7" t="s">
        <v>26</v>
      </c>
      <c r="B19" s="35"/>
      <c r="C19" s="21"/>
      <c r="D19" s="35"/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45330</v>
      </c>
      <c r="C20" s="5">
        <f t="shared" si="3"/>
        <v>45330</v>
      </c>
      <c r="D20" s="5">
        <f t="shared" si="3"/>
        <v>45330</v>
      </c>
      <c r="E20" s="5">
        <f t="shared" si="3"/>
        <v>45330</v>
      </c>
      <c r="F20" s="5">
        <f t="shared" si="3"/>
        <v>45330</v>
      </c>
      <c r="G20" s="5">
        <f t="shared" si="3"/>
        <v>45330</v>
      </c>
      <c r="H20" s="5">
        <f>$A$4+3</f>
        <v>45330</v>
      </c>
      <c r="I20" s="5">
        <f>$A$4+3</f>
        <v>45330</v>
      </c>
    </row>
    <row r="21" spans="1:9" ht="53.25" customHeight="1" thickTop="1">
      <c r="A21" s="8" t="s">
        <v>0</v>
      </c>
      <c r="B21" s="179"/>
      <c r="C21" s="179"/>
      <c r="D21" s="179"/>
      <c r="E21" s="179"/>
      <c r="F21" s="179"/>
      <c r="G21" s="174"/>
      <c r="H21" s="174"/>
      <c r="I21" s="175"/>
    </row>
    <row r="22" spans="1:9" ht="53.25" customHeight="1">
      <c r="A22" s="8" t="s">
        <v>25</v>
      </c>
      <c r="B22" s="121"/>
      <c r="C22" s="121"/>
      <c r="D22" s="34"/>
      <c r="E22" s="34"/>
      <c r="F22" s="34"/>
      <c r="G22" s="93"/>
      <c r="H22" s="34"/>
      <c r="I22" s="34"/>
    </row>
    <row r="23" spans="1:9" ht="53.25" customHeight="1">
      <c r="A23" s="8" t="s">
        <v>28</v>
      </c>
      <c r="B23" s="34"/>
      <c r="C23" s="34"/>
      <c r="D23" s="9"/>
      <c r="E23" s="34"/>
      <c r="F23" s="34"/>
      <c r="G23" s="93"/>
      <c r="H23" s="34"/>
      <c r="I23" s="34"/>
    </row>
    <row r="24" spans="1:9" ht="53.25" customHeight="1" thickBot="1">
      <c r="A24" s="7" t="s">
        <v>26</v>
      </c>
      <c r="B24" s="35"/>
      <c r="C24" s="35"/>
      <c r="D24" s="35"/>
      <c r="E24" s="35"/>
      <c r="F24" s="35"/>
      <c r="G24" s="94"/>
      <c r="H24" s="35"/>
      <c r="I24" s="35"/>
    </row>
    <row r="25" spans="1:9" ht="14.25" thickBot="1" thickTop="1">
      <c r="A25" s="27" t="s">
        <v>6</v>
      </c>
      <c r="B25" s="24">
        <f aca="true" t="shared" si="4" ref="B25:G25">$A$4+4</f>
        <v>45331</v>
      </c>
      <c r="C25" s="24">
        <f t="shared" si="4"/>
        <v>45331</v>
      </c>
      <c r="D25" s="24">
        <f t="shared" si="4"/>
        <v>45331</v>
      </c>
      <c r="E25" s="24">
        <f t="shared" si="4"/>
        <v>45331</v>
      </c>
      <c r="F25" s="24">
        <f t="shared" si="4"/>
        <v>45331</v>
      </c>
      <c r="G25" s="24">
        <f t="shared" si="4"/>
        <v>45331</v>
      </c>
      <c r="H25" s="24">
        <f>$A$4+4</f>
        <v>45331</v>
      </c>
      <c r="I25" s="24">
        <f>$A$4+4</f>
        <v>45331</v>
      </c>
    </row>
    <row r="26" spans="1:9" ht="53.25" customHeight="1" thickTop="1">
      <c r="A26" s="8" t="s">
        <v>0</v>
      </c>
      <c r="B26" s="33"/>
      <c r="C26" s="36"/>
      <c r="D26" s="36"/>
      <c r="E26" s="33"/>
      <c r="F26" s="33"/>
      <c r="G26" s="33"/>
      <c r="H26" s="33"/>
      <c r="I26" s="33"/>
    </row>
    <row r="27" spans="1:9" ht="53.25" customHeight="1">
      <c r="A27" s="8" t="s">
        <v>25</v>
      </c>
      <c r="B27" s="34"/>
      <c r="C27" s="34"/>
      <c r="D27" s="34"/>
      <c r="E27" s="34"/>
      <c r="F27" s="34"/>
      <c r="G27" s="153"/>
      <c r="H27" s="154"/>
      <c r="I27" s="34"/>
    </row>
    <row r="28" spans="1:9" ht="53.25" customHeight="1">
      <c r="A28" s="8" t="s">
        <v>28</v>
      </c>
      <c r="B28" s="121"/>
      <c r="C28" s="121"/>
      <c r="D28" s="34"/>
      <c r="E28" s="34"/>
      <c r="F28" s="34"/>
      <c r="G28" s="34"/>
      <c r="H28" s="34"/>
      <c r="I28" s="34"/>
    </row>
    <row r="29" spans="1:9" ht="53.25" customHeight="1" thickBot="1">
      <c r="A29" s="7" t="s">
        <v>26</v>
      </c>
      <c r="B29" s="35"/>
      <c r="C29" s="35"/>
      <c r="D29" s="35"/>
      <c r="E29" s="35"/>
      <c r="F29" s="35"/>
      <c r="G29" s="35"/>
      <c r="H29" s="21"/>
      <c r="I29" s="35"/>
    </row>
    <row r="30" spans="1:9" ht="14.25" thickBot="1" thickTop="1">
      <c r="A30" s="27" t="s">
        <v>7</v>
      </c>
      <c r="B30" s="24">
        <f aca="true" t="shared" si="5" ref="B30:G30">$A$4+5</f>
        <v>45332</v>
      </c>
      <c r="C30" s="24">
        <f t="shared" si="5"/>
        <v>45332</v>
      </c>
      <c r="D30" s="24">
        <f t="shared" si="5"/>
        <v>45332</v>
      </c>
      <c r="E30" s="24">
        <f t="shared" si="5"/>
        <v>45332</v>
      </c>
      <c r="F30" s="24">
        <f>$A$4+5</f>
        <v>45332</v>
      </c>
      <c r="G30" s="24">
        <f t="shared" si="5"/>
        <v>45332</v>
      </c>
      <c r="H30" s="24">
        <f>$A$4+5</f>
        <v>45332</v>
      </c>
      <c r="I30" s="24">
        <f>$A$4+5</f>
        <v>45332</v>
      </c>
    </row>
    <row r="31" spans="1:9" ht="53.25" customHeight="1" thickTop="1">
      <c r="A31" s="8" t="s">
        <v>0</v>
      </c>
      <c r="B31" s="36"/>
      <c r="C31" s="36"/>
      <c r="D31" s="36"/>
      <c r="E31" s="36"/>
      <c r="F31" s="33"/>
      <c r="G31" s="33"/>
      <c r="H31" s="47"/>
      <c r="I31" s="47"/>
    </row>
    <row r="32" spans="1:9" ht="53.25" customHeight="1">
      <c r="A32" s="8" t="s">
        <v>25</v>
      </c>
      <c r="B32" s="9"/>
      <c r="C32" s="34"/>
      <c r="D32" s="34"/>
      <c r="E32" s="34"/>
      <c r="F32" s="136"/>
      <c r="G32" s="34"/>
      <c r="H32" s="46"/>
      <c r="I32" s="46"/>
    </row>
    <row r="33" spans="1:9" ht="53.25" customHeight="1">
      <c r="A33" s="8" t="s">
        <v>28</v>
      </c>
      <c r="B33" s="34"/>
      <c r="C33" s="34"/>
      <c r="D33" s="9"/>
      <c r="E33" s="9"/>
      <c r="F33" s="9"/>
      <c r="G33" s="34"/>
      <c r="H33" s="10"/>
      <c r="I33" s="10"/>
    </row>
    <row r="34" spans="1:9" ht="53.25" customHeight="1" thickBot="1">
      <c r="A34" s="7" t="s">
        <v>26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196" t="str">
        <f>'1 КУРС'!A37:C37</f>
        <v>ДЕКАН</v>
      </c>
      <c r="B37" s="196"/>
      <c r="C37" s="196"/>
      <c r="D37" s="196"/>
      <c r="E37" s="2"/>
      <c r="F37" s="31" t="str">
        <f>'1 КУРС'!F37</f>
        <v>А.Е. БУДЬКО</v>
      </c>
      <c r="J37" s="11"/>
    </row>
  </sheetData>
  <sheetProtection/>
  <mergeCells count="4">
    <mergeCell ref="B1:D1"/>
    <mergeCell ref="E1:F1"/>
    <mergeCell ref="A37:D37"/>
    <mergeCell ref="A2:F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view="pageBreakPreview" zoomScale="55" zoomScaleNormal="40" zoomScaleSheetLayoutView="55" zoomScalePageLayoutView="0" workbookViewId="0" topLeftCell="A1">
      <selection activeCell="A2" sqref="A2"/>
    </sheetView>
  </sheetViews>
  <sheetFormatPr defaultColWidth="9.00390625" defaultRowHeight="12.75"/>
  <cols>
    <col min="1" max="1" width="17.625" style="37" customWidth="1"/>
    <col min="2" max="2" width="206.625" style="2" customWidth="1"/>
    <col min="3" max="3" width="87.25390625" style="2" hidden="1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199" t="s">
        <v>71</v>
      </c>
      <c r="B1" s="199"/>
      <c r="D1" s="65" t="s">
        <v>51</v>
      </c>
      <c r="H1" s="66"/>
      <c r="I1" s="26"/>
    </row>
    <row r="2" spans="2:7" s="30" customFormat="1" ht="26.25">
      <c r="B2" s="67" t="str">
        <f>"РАСПИСАНИЕ 1-2 КУРСА   С  "&amp;TEXT(A4,"ДД. ММ. ГГГГ")&amp;" ПО  "&amp;TEXT(A4+5,"ДД. ММ. ГГГГ")</f>
        <v>РАСПИСАНИЕ 1-2 КУРСА   С  05. 02. 2024 ПО  10. 02. 2024</v>
      </c>
      <c r="C2" s="67"/>
      <c r="D2" s="68"/>
      <c r="F2" s="67"/>
      <c r="G2" s="67"/>
    </row>
    <row r="4" spans="1:8" s="42" customFormat="1" ht="28.5" customHeight="1" thickBot="1">
      <c r="A4" s="44">
        <f>'1 КУРС'!A4</f>
        <v>45327</v>
      </c>
      <c r="B4" s="43" t="s">
        <v>39</v>
      </c>
      <c r="C4" s="43" t="s">
        <v>50</v>
      </c>
      <c r="D4" s="43" t="s">
        <v>39</v>
      </c>
      <c r="E4" s="43" t="s">
        <v>36</v>
      </c>
      <c r="F4" s="43" t="s">
        <v>35</v>
      </c>
      <c r="G4" s="43" t="s">
        <v>37</v>
      </c>
      <c r="H4" s="43" t="s">
        <v>36</v>
      </c>
    </row>
    <row r="5" spans="1:8" s="11" customFormat="1" ht="21.75" thickBot="1" thickTop="1">
      <c r="A5" s="48" t="s">
        <v>2</v>
      </c>
      <c r="B5" s="49">
        <f aca="true" t="shared" si="0" ref="B5:H5">$A$4</f>
        <v>45327</v>
      </c>
      <c r="C5" s="49">
        <f t="shared" si="0"/>
        <v>45327</v>
      </c>
      <c r="D5" s="49">
        <f t="shared" si="0"/>
        <v>45327</v>
      </c>
      <c r="E5" s="49">
        <f t="shared" si="0"/>
        <v>45327</v>
      </c>
      <c r="F5" s="49">
        <f t="shared" si="0"/>
        <v>45327</v>
      </c>
      <c r="G5" s="49">
        <f t="shared" si="0"/>
        <v>45327</v>
      </c>
      <c r="H5" s="49">
        <f t="shared" si="0"/>
        <v>45327</v>
      </c>
    </row>
    <row r="6" spans="1:8" ht="60" customHeight="1" thickTop="1">
      <c r="A6" s="38" t="s">
        <v>26</v>
      </c>
      <c r="B6" s="76"/>
      <c r="C6" s="76"/>
      <c r="D6" s="33"/>
      <c r="E6" s="54"/>
      <c r="F6" s="90"/>
      <c r="G6" s="33"/>
      <c r="H6" s="33"/>
    </row>
    <row r="7" spans="1:8" ht="60" customHeight="1">
      <c r="A7" s="39" t="s">
        <v>29</v>
      </c>
      <c r="B7" s="79"/>
      <c r="C7" s="80"/>
      <c r="D7" s="34"/>
      <c r="E7" s="55"/>
      <c r="F7" s="93"/>
      <c r="G7" s="34"/>
      <c r="H7" s="52"/>
    </row>
    <row r="8" spans="1:8" s="17" customFormat="1" ht="60" customHeight="1">
      <c r="A8" s="39" t="s">
        <v>30</v>
      </c>
      <c r="B8" s="79"/>
      <c r="C8" s="137"/>
      <c r="D8" s="46"/>
      <c r="E8" s="52"/>
      <c r="F8" s="93"/>
      <c r="G8" s="34"/>
      <c r="H8" s="52"/>
    </row>
    <row r="9" spans="1:8" s="15" customFormat="1" ht="60" customHeight="1" thickBot="1">
      <c r="A9" s="40" t="s">
        <v>49</v>
      </c>
      <c r="B9" s="138"/>
      <c r="C9" s="139"/>
      <c r="D9" s="62"/>
      <c r="E9" s="62"/>
      <c r="F9" s="98"/>
      <c r="G9" s="57"/>
      <c r="H9" s="57"/>
    </row>
    <row r="10" spans="1:8" s="11" customFormat="1" ht="21.75" thickBot="1" thickTop="1">
      <c r="A10" s="48" t="s">
        <v>3</v>
      </c>
      <c r="B10" s="49">
        <f aca="true" t="shared" si="1" ref="B10:H10">$A$4+1</f>
        <v>45328</v>
      </c>
      <c r="C10" s="49">
        <f t="shared" si="1"/>
        <v>45328</v>
      </c>
      <c r="D10" s="49">
        <f t="shared" si="1"/>
        <v>45328</v>
      </c>
      <c r="E10" s="106">
        <f t="shared" si="1"/>
        <v>45328</v>
      </c>
      <c r="F10" s="49">
        <f t="shared" si="1"/>
        <v>45328</v>
      </c>
      <c r="G10" s="49">
        <f t="shared" si="1"/>
        <v>45328</v>
      </c>
      <c r="H10" s="49">
        <f t="shared" si="1"/>
        <v>45328</v>
      </c>
    </row>
    <row r="11" spans="1:8" ht="60" customHeight="1" thickTop="1">
      <c r="A11" s="38" t="s">
        <v>26</v>
      </c>
      <c r="B11" s="75"/>
      <c r="C11" s="140"/>
      <c r="D11" s="54"/>
      <c r="E11" s="36"/>
      <c r="F11" s="99"/>
      <c r="G11" s="63"/>
      <c r="H11" s="59"/>
    </row>
    <row r="12" spans="1:8" ht="60" customHeight="1">
      <c r="A12" s="39" t="s">
        <v>29</v>
      </c>
      <c r="B12" s="79"/>
      <c r="C12" s="137"/>
      <c r="D12" s="153"/>
      <c r="E12" s="154"/>
      <c r="F12" s="100"/>
      <c r="G12" s="64"/>
      <c r="H12" s="55"/>
    </row>
    <row r="13" spans="1:8" ht="60" customHeight="1">
      <c r="A13" s="39" t="s">
        <v>30</v>
      </c>
      <c r="B13" s="79"/>
      <c r="C13" s="79"/>
      <c r="D13" s="9"/>
      <c r="E13" s="55"/>
      <c r="F13" s="100"/>
      <c r="G13" s="9"/>
      <c r="H13" s="55"/>
    </row>
    <row r="14" spans="1:8" ht="60" customHeight="1" thickBot="1">
      <c r="A14" s="40" t="s">
        <v>49</v>
      </c>
      <c r="B14" s="35"/>
      <c r="C14" s="21"/>
      <c r="D14" s="21"/>
      <c r="E14" s="21"/>
      <c r="F14" s="101"/>
      <c r="G14" s="56"/>
      <c r="H14" s="60"/>
    </row>
    <row r="15" spans="1:8" s="11" customFormat="1" ht="21.75" thickBot="1" thickTop="1">
      <c r="A15" s="48" t="s">
        <v>4</v>
      </c>
      <c r="B15" s="49">
        <f aca="true" t="shared" si="2" ref="B15:H15">$A$4+2</f>
        <v>45329</v>
      </c>
      <c r="C15" s="49">
        <f t="shared" si="2"/>
        <v>45329</v>
      </c>
      <c r="D15" s="49">
        <f t="shared" si="2"/>
        <v>45329</v>
      </c>
      <c r="E15" s="106">
        <f t="shared" si="2"/>
        <v>45329</v>
      </c>
      <c r="F15" s="49">
        <f t="shared" si="2"/>
        <v>45329</v>
      </c>
      <c r="G15" s="49">
        <f t="shared" si="2"/>
        <v>45329</v>
      </c>
      <c r="H15" s="49">
        <f t="shared" si="2"/>
        <v>45329</v>
      </c>
    </row>
    <row r="16" spans="1:8" ht="60" customHeight="1" thickTop="1">
      <c r="A16" s="38" t="s">
        <v>26</v>
      </c>
      <c r="B16" s="75"/>
      <c r="C16" s="76"/>
      <c r="D16" s="89"/>
      <c r="E16" s="152"/>
      <c r="F16" s="102"/>
      <c r="G16" s="63"/>
      <c r="H16" s="36"/>
    </row>
    <row r="17" spans="1:8" ht="60" customHeight="1">
      <c r="A17" s="39" t="s">
        <v>29</v>
      </c>
      <c r="B17" s="79"/>
      <c r="C17" s="79"/>
      <c r="D17" s="80"/>
      <c r="E17" s="104"/>
      <c r="F17" s="100"/>
      <c r="G17" s="55"/>
      <c r="H17" s="55"/>
    </row>
    <row r="18" spans="1:8" ht="60" customHeight="1">
      <c r="A18" s="39" t="s">
        <v>30</v>
      </c>
      <c r="B18" s="79"/>
      <c r="C18" s="80"/>
      <c r="D18" s="80"/>
      <c r="E18" s="100"/>
      <c r="F18" s="100"/>
      <c r="G18" s="55"/>
      <c r="H18" s="55"/>
    </row>
    <row r="19" spans="1:8" ht="60" customHeight="1" thickBot="1">
      <c r="A19" s="40" t="s">
        <v>49</v>
      </c>
      <c r="B19" s="35"/>
      <c r="C19" s="73"/>
      <c r="D19" s="21"/>
      <c r="E19" s="172"/>
      <c r="F19" s="103"/>
      <c r="G19" s="60"/>
      <c r="H19" s="56"/>
    </row>
    <row r="20" spans="1:15" s="11" customFormat="1" ht="21.75" thickBot="1" thickTop="1">
      <c r="A20" s="48" t="s">
        <v>5</v>
      </c>
      <c r="B20" s="49">
        <f aca="true" t="shared" si="3" ref="B20:H20">$A$4+3</f>
        <v>45330</v>
      </c>
      <c r="C20" s="49">
        <f t="shared" si="3"/>
        <v>45330</v>
      </c>
      <c r="D20" s="49">
        <f t="shared" si="3"/>
        <v>45330</v>
      </c>
      <c r="E20" s="106">
        <f t="shared" si="3"/>
        <v>45330</v>
      </c>
      <c r="F20" s="49">
        <f t="shared" si="3"/>
        <v>45330</v>
      </c>
      <c r="G20" s="49">
        <f t="shared" si="3"/>
        <v>45330</v>
      </c>
      <c r="H20" s="49">
        <f t="shared" si="3"/>
        <v>45330</v>
      </c>
      <c r="O20" s="6"/>
    </row>
    <row r="21" spans="1:8" ht="60" customHeight="1" thickTop="1">
      <c r="A21" s="38" t="s">
        <v>26</v>
      </c>
      <c r="B21" s="33"/>
      <c r="C21" s="33"/>
      <c r="D21" s="36"/>
      <c r="E21" s="53"/>
      <c r="F21" s="99"/>
      <c r="G21" s="54"/>
      <c r="H21" s="59"/>
    </row>
    <row r="22" spans="1:8" ht="60" customHeight="1">
      <c r="A22" s="39" t="s">
        <v>29</v>
      </c>
      <c r="B22" s="79"/>
      <c r="C22" s="34"/>
      <c r="D22" s="189"/>
      <c r="E22" s="189"/>
      <c r="F22" s="100"/>
      <c r="G22" s="55"/>
      <c r="H22" s="55"/>
    </row>
    <row r="23" spans="1:8" ht="60" customHeight="1">
      <c r="A23" s="39" t="s">
        <v>30</v>
      </c>
      <c r="B23" s="121"/>
      <c r="C23" s="34"/>
      <c r="D23" s="34"/>
      <c r="E23" s="9"/>
      <c r="F23" s="100"/>
      <c r="G23" s="9"/>
      <c r="H23" s="55"/>
    </row>
    <row r="24" spans="1:8" ht="60" customHeight="1" thickBot="1">
      <c r="A24" s="40" t="s">
        <v>49</v>
      </c>
      <c r="B24" s="62"/>
      <c r="C24" s="35"/>
      <c r="D24" s="35"/>
      <c r="E24" s="56"/>
      <c r="F24" s="101"/>
      <c r="G24" s="60"/>
      <c r="H24" s="60"/>
    </row>
    <row r="25" spans="1:15" s="11" customFormat="1" ht="21.75" thickBot="1" thickTop="1">
      <c r="A25" s="48" t="s">
        <v>6</v>
      </c>
      <c r="B25" s="49">
        <f aca="true" t="shared" si="4" ref="B25:H25">$A$4+4</f>
        <v>45331</v>
      </c>
      <c r="C25" s="49">
        <f t="shared" si="4"/>
        <v>45331</v>
      </c>
      <c r="D25" s="49">
        <f t="shared" si="4"/>
        <v>45331</v>
      </c>
      <c r="E25" s="106">
        <f t="shared" si="4"/>
        <v>45331</v>
      </c>
      <c r="F25" s="49">
        <f t="shared" si="4"/>
        <v>45331</v>
      </c>
      <c r="G25" s="49">
        <f t="shared" si="4"/>
        <v>45331</v>
      </c>
      <c r="H25" s="49">
        <f t="shared" si="4"/>
        <v>45331</v>
      </c>
      <c r="O25" s="6"/>
    </row>
    <row r="26" spans="1:8" ht="60" customHeight="1" thickTop="1">
      <c r="A26" s="38" t="s">
        <v>26</v>
      </c>
      <c r="B26" s="36"/>
      <c r="C26" s="89"/>
      <c r="D26" s="33"/>
      <c r="E26" s="36"/>
      <c r="F26" s="99"/>
      <c r="G26" s="58"/>
      <c r="H26" s="36"/>
    </row>
    <row r="27" spans="1:8" ht="60" customHeight="1">
      <c r="A27" s="39" t="s">
        <v>29</v>
      </c>
      <c r="B27" s="79"/>
      <c r="C27" s="34"/>
      <c r="D27" s="34"/>
      <c r="E27" s="154"/>
      <c r="F27" s="104"/>
      <c r="G27" s="55"/>
      <c r="H27" s="55"/>
    </row>
    <row r="28" spans="1:8" ht="60" customHeight="1">
      <c r="A28" s="39" t="s">
        <v>30</v>
      </c>
      <c r="B28" s="9"/>
      <c r="C28" s="34"/>
      <c r="D28" s="34"/>
      <c r="E28" s="154"/>
      <c r="F28" s="105"/>
      <c r="G28" s="61"/>
      <c r="H28" s="55"/>
    </row>
    <row r="29" spans="1:8" ht="60" customHeight="1" thickBot="1">
      <c r="A29" s="40" t="s">
        <v>49</v>
      </c>
      <c r="B29" s="56"/>
      <c r="C29" s="35"/>
      <c r="D29" s="35"/>
      <c r="E29" s="21"/>
      <c r="F29" s="101"/>
      <c r="G29" s="60"/>
      <c r="H29" s="56"/>
    </row>
    <row r="30" spans="1:8" s="11" customFormat="1" ht="21.75" thickBot="1" thickTop="1">
      <c r="A30" s="48" t="s">
        <v>7</v>
      </c>
      <c r="B30" s="50">
        <f aca="true" t="shared" si="5" ref="B30:H30">$A$4+5</f>
        <v>45332</v>
      </c>
      <c r="C30" s="50">
        <f t="shared" si="5"/>
        <v>45332</v>
      </c>
      <c r="D30" s="50">
        <f t="shared" si="5"/>
        <v>45332</v>
      </c>
      <c r="E30" s="107">
        <f t="shared" si="5"/>
        <v>45332</v>
      </c>
      <c r="F30" s="50">
        <f t="shared" si="5"/>
        <v>45332</v>
      </c>
      <c r="G30" s="50">
        <f t="shared" si="5"/>
        <v>45332</v>
      </c>
      <c r="H30" s="50">
        <f t="shared" si="5"/>
        <v>45332</v>
      </c>
    </row>
    <row r="31" spans="1:8" ht="60" customHeight="1" thickTop="1">
      <c r="A31" s="109" t="s">
        <v>26</v>
      </c>
      <c r="B31" s="33"/>
      <c r="C31" s="33"/>
      <c r="D31" s="33"/>
      <c r="E31" s="108"/>
      <c r="F31" s="90"/>
      <c r="G31" s="33"/>
      <c r="H31" s="51"/>
    </row>
    <row r="32" spans="1:8" ht="60" customHeight="1">
      <c r="A32" s="110" t="s">
        <v>29</v>
      </c>
      <c r="B32" s="34"/>
      <c r="C32" s="34"/>
      <c r="D32" s="34"/>
      <c r="E32" s="93"/>
      <c r="F32" s="93"/>
      <c r="G32" s="34"/>
      <c r="H32" s="52"/>
    </row>
    <row r="33" spans="1:8" ht="60" customHeight="1">
      <c r="A33" s="110" t="s">
        <v>30</v>
      </c>
      <c r="B33" s="52"/>
      <c r="C33" s="52"/>
      <c r="D33" s="34"/>
      <c r="E33" s="112"/>
      <c r="F33" s="93"/>
      <c r="G33" s="34"/>
      <c r="H33" s="52"/>
    </row>
    <row r="34" spans="1:8" ht="60" customHeight="1" thickBot="1">
      <c r="A34" s="111" t="s">
        <v>49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195" t="s">
        <v>54</v>
      </c>
      <c r="B37" s="195"/>
      <c r="C37" s="31"/>
      <c r="J37" s="2"/>
    </row>
  </sheetData>
  <sheetProtection/>
  <mergeCells count="3">
    <mergeCell ref="A1:B1"/>
    <mergeCell ref="D22:E22"/>
    <mergeCell ref="A37:B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Q19" sqref="Q1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00" t="s">
        <v>38</v>
      </c>
      <c r="B1" s="200"/>
      <c r="C1" s="200"/>
      <c r="D1" s="200"/>
      <c r="E1" s="200"/>
      <c r="F1" s="200"/>
      <c r="G1" s="198" t="s">
        <v>42</v>
      </c>
      <c r="H1" s="198"/>
      <c r="I1" s="66"/>
      <c r="J1" s="26"/>
    </row>
    <row r="2" spans="1:9" s="30" customFormat="1" ht="26.25">
      <c r="A2" s="201" t="str">
        <f>"с  "&amp;TEXT(A4,"ДД. ММ. ГГГГ")&amp;" по  "&amp;TEXT(A4+5,"ДД. ММ. ГГГГ")</f>
        <v>с  05. 02. 2024 по  10. 02. 2024</v>
      </c>
      <c r="B2" s="201"/>
      <c r="C2" s="201"/>
      <c r="D2" s="201"/>
      <c r="E2" s="201"/>
      <c r="F2" s="201"/>
      <c r="G2" s="201"/>
      <c r="H2" s="201"/>
      <c r="I2" s="201"/>
    </row>
    <row r="4" spans="1:9" s="42" customFormat="1" ht="28.5" customHeight="1" thickBot="1">
      <c r="A4" s="44">
        <f>'1 КУРС'!A4</f>
        <v>45327</v>
      </c>
      <c r="B4" s="43" t="s">
        <v>43</v>
      </c>
      <c r="C4" s="43" t="s">
        <v>44</v>
      </c>
      <c r="D4" s="43" t="s">
        <v>45</v>
      </c>
      <c r="E4" s="43" t="s">
        <v>46</v>
      </c>
      <c r="F4" s="43" t="s">
        <v>47</v>
      </c>
      <c r="G4" s="43" t="s">
        <v>48</v>
      </c>
      <c r="H4" s="43" t="s">
        <v>13</v>
      </c>
      <c r="I4" s="43" t="s">
        <v>40</v>
      </c>
    </row>
    <row r="5" spans="1:9" s="69" customFormat="1" ht="21.75" thickBot="1" thickTop="1">
      <c r="A5" s="114" t="s">
        <v>2</v>
      </c>
      <c r="B5" s="115">
        <f aca="true" t="shared" si="0" ref="B5:I5">$A$4</f>
        <v>45327</v>
      </c>
      <c r="C5" s="115">
        <f t="shared" si="0"/>
        <v>45327</v>
      </c>
      <c r="D5" s="115">
        <f t="shared" si="0"/>
        <v>45327</v>
      </c>
      <c r="E5" s="115">
        <f t="shared" si="0"/>
        <v>45327</v>
      </c>
      <c r="F5" s="115">
        <f t="shared" si="0"/>
        <v>45327</v>
      </c>
      <c r="G5" s="115">
        <f t="shared" si="0"/>
        <v>45327</v>
      </c>
      <c r="H5" s="115">
        <f t="shared" si="0"/>
        <v>45327</v>
      </c>
      <c r="I5" s="115">
        <f t="shared" si="0"/>
        <v>45327</v>
      </c>
    </row>
    <row r="6" spans="1:9" ht="63.75" customHeight="1" thickTop="1">
      <c r="A6" s="70" t="s">
        <v>26</v>
      </c>
      <c r="B6" s="75"/>
      <c r="C6" s="36"/>
      <c r="D6" s="76"/>
      <c r="E6" s="75"/>
      <c r="F6" s="75"/>
      <c r="G6" s="75"/>
      <c r="H6" s="77"/>
      <c r="I6" s="78"/>
    </row>
    <row r="7" spans="1:9" ht="63.75" customHeight="1">
      <c r="A7" s="71" t="s">
        <v>29</v>
      </c>
      <c r="B7" s="79"/>
      <c r="C7" s="79"/>
      <c r="D7" s="80"/>
      <c r="E7" s="79"/>
      <c r="F7" s="79"/>
      <c r="G7" s="79"/>
      <c r="H7" s="125"/>
      <c r="I7" s="82"/>
    </row>
    <row r="8" spans="1:9" s="17" customFormat="1" ht="63.75" customHeight="1">
      <c r="A8" s="71" t="s">
        <v>30</v>
      </c>
      <c r="B8" s="79"/>
      <c r="C8" s="79"/>
      <c r="D8" s="83"/>
      <c r="E8" s="79"/>
      <c r="F8" s="79"/>
      <c r="G8" s="79"/>
      <c r="H8" s="131"/>
      <c r="I8" s="87"/>
    </row>
    <row r="9" spans="1:9" s="15" customFormat="1" ht="63.75" customHeight="1" thickBot="1">
      <c r="A9" s="72" t="s">
        <v>34</v>
      </c>
      <c r="B9" s="73"/>
      <c r="C9" s="73"/>
      <c r="D9" s="79"/>
      <c r="E9" s="73"/>
      <c r="F9" s="73"/>
      <c r="G9" s="73"/>
      <c r="H9" s="133"/>
      <c r="I9" s="87"/>
    </row>
    <row r="10" spans="1:9" s="69" customFormat="1" ht="21.75" thickBot="1" thickTop="1">
      <c r="A10" s="114" t="s">
        <v>3</v>
      </c>
      <c r="B10" s="115">
        <f aca="true" t="shared" si="1" ref="B10:I10">$A$4+1</f>
        <v>45328</v>
      </c>
      <c r="C10" s="115">
        <f t="shared" si="1"/>
        <v>45328</v>
      </c>
      <c r="D10" s="115">
        <f t="shared" si="1"/>
        <v>45328</v>
      </c>
      <c r="E10" s="115">
        <f t="shared" si="1"/>
        <v>45328</v>
      </c>
      <c r="F10" s="115">
        <f t="shared" si="1"/>
        <v>45328</v>
      </c>
      <c r="G10" s="115">
        <f t="shared" si="1"/>
        <v>45328</v>
      </c>
      <c r="H10" s="116">
        <f t="shared" si="1"/>
        <v>45328</v>
      </c>
      <c r="I10" s="115">
        <f t="shared" si="1"/>
        <v>45328</v>
      </c>
    </row>
    <row r="11" spans="1:9" ht="63.75" customHeight="1" thickTop="1">
      <c r="A11" s="70" t="s">
        <v>26</v>
      </c>
      <c r="B11" s="36"/>
      <c r="C11" s="36"/>
      <c r="D11" s="36"/>
      <c r="E11" s="75"/>
      <c r="F11" s="36"/>
      <c r="G11" s="75"/>
      <c r="H11" s="132"/>
      <c r="I11" s="78"/>
    </row>
    <row r="12" spans="1:9" ht="63.75" customHeight="1">
      <c r="A12" s="71" t="s">
        <v>29</v>
      </c>
      <c r="B12" s="9"/>
      <c r="C12" s="9"/>
      <c r="D12" s="9"/>
      <c r="E12" s="9"/>
      <c r="F12" s="9"/>
      <c r="G12" s="9"/>
      <c r="H12" s="125"/>
      <c r="I12" s="82"/>
    </row>
    <row r="13" spans="1:9" ht="63.75" customHeight="1">
      <c r="A13" s="71" t="s">
        <v>30</v>
      </c>
      <c r="B13" s="79"/>
      <c r="C13" s="79"/>
      <c r="D13" s="79"/>
      <c r="E13" s="79"/>
      <c r="F13" s="9"/>
      <c r="G13" s="9"/>
      <c r="H13" s="131"/>
      <c r="I13" s="84"/>
    </row>
    <row r="14" spans="1:9" ht="63.75" customHeight="1" thickBot="1">
      <c r="A14" s="72" t="s">
        <v>34</v>
      </c>
      <c r="B14" s="73"/>
      <c r="C14" s="73"/>
      <c r="D14" s="21"/>
      <c r="E14" s="21"/>
      <c r="F14" s="73"/>
      <c r="G14" s="21"/>
      <c r="H14" s="74"/>
      <c r="I14" s="130"/>
    </row>
    <row r="15" spans="1:9" s="69" customFormat="1" ht="21.75" thickBot="1" thickTop="1">
      <c r="A15" s="114" t="s">
        <v>4</v>
      </c>
      <c r="B15" s="115">
        <f aca="true" t="shared" si="2" ref="B15:I15">$A$4+2</f>
        <v>45329</v>
      </c>
      <c r="C15" s="115">
        <f t="shared" si="2"/>
        <v>45329</v>
      </c>
      <c r="D15" s="115">
        <f t="shared" si="2"/>
        <v>45329</v>
      </c>
      <c r="E15" s="115">
        <f t="shared" si="2"/>
        <v>45329</v>
      </c>
      <c r="F15" s="115">
        <f t="shared" si="2"/>
        <v>45329</v>
      </c>
      <c r="G15" s="115">
        <f t="shared" si="2"/>
        <v>45329</v>
      </c>
      <c r="H15" s="116">
        <f t="shared" si="2"/>
        <v>45329</v>
      </c>
      <c r="I15" s="115">
        <f t="shared" si="2"/>
        <v>45329</v>
      </c>
    </row>
    <row r="16" spans="1:9" ht="63.75" customHeight="1" thickTop="1">
      <c r="A16" s="70" t="s">
        <v>26</v>
      </c>
      <c r="B16" s="75"/>
      <c r="C16" s="36"/>
      <c r="D16" s="76"/>
      <c r="E16" s="75"/>
      <c r="F16" s="36"/>
      <c r="G16" s="36"/>
      <c r="H16" s="126"/>
      <c r="I16" s="78"/>
    </row>
    <row r="17" spans="1:9" ht="63.75" customHeight="1">
      <c r="A17" s="71" t="s">
        <v>29</v>
      </c>
      <c r="B17" s="9"/>
      <c r="C17" s="9"/>
      <c r="D17" s="6"/>
      <c r="E17" s="79"/>
      <c r="F17" s="9"/>
      <c r="G17" s="9"/>
      <c r="H17" s="125"/>
      <c r="I17" s="82"/>
    </row>
    <row r="18" spans="1:9" ht="63.75" customHeight="1">
      <c r="A18" s="71" t="s">
        <v>30</v>
      </c>
      <c r="B18" s="9"/>
      <c r="C18" s="9"/>
      <c r="D18" s="9"/>
      <c r="E18" s="9"/>
      <c r="F18" s="79"/>
      <c r="G18" s="9"/>
      <c r="H18" s="91"/>
      <c r="I18" s="84"/>
    </row>
    <row r="19" spans="1:9" ht="63.75" customHeight="1" thickBot="1">
      <c r="A19" s="72" t="s">
        <v>34</v>
      </c>
      <c r="B19" s="21"/>
      <c r="C19" s="73"/>
      <c r="D19" s="21"/>
      <c r="E19" s="73"/>
      <c r="F19" s="73"/>
      <c r="G19" s="73"/>
      <c r="H19" s="74"/>
      <c r="I19" s="129"/>
    </row>
    <row r="20" spans="1:9" s="69" customFormat="1" ht="21.75" thickBot="1" thickTop="1">
      <c r="A20" s="114" t="s">
        <v>5</v>
      </c>
      <c r="B20" s="115">
        <f aca="true" t="shared" si="3" ref="B20:I20">$A$4+3</f>
        <v>45330</v>
      </c>
      <c r="C20" s="115">
        <f t="shared" si="3"/>
        <v>45330</v>
      </c>
      <c r="D20" s="115">
        <f t="shared" si="3"/>
        <v>45330</v>
      </c>
      <c r="E20" s="115">
        <f t="shared" si="3"/>
        <v>45330</v>
      </c>
      <c r="F20" s="115">
        <f t="shared" si="3"/>
        <v>45330</v>
      </c>
      <c r="G20" s="115">
        <f t="shared" si="3"/>
        <v>45330</v>
      </c>
      <c r="H20" s="116">
        <f t="shared" si="3"/>
        <v>45330</v>
      </c>
      <c r="I20" s="115">
        <f t="shared" si="3"/>
        <v>45330</v>
      </c>
    </row>
    <row r="21" spans="1:9" ht="63.75" customHeight="1" thickTop="1">
      <c r="A21" s="95" t="s">
        <v>26</v>
      </c>
      <c r="B21" s="36"/>
      <c r="C21" s="75"/>
      <c r="D21" s="36"/>
      <c r="E21" s="36"/>
      <c r="F21" s="75"/>
      <c r="G21" s="36"/>
      <c r="H21" s="77"/>
      <c r="I21" s="78"/>
    </row>
    <row r="22" spans="1:9" ht="63.75" customHeight="1">
      <c r="A22" s="96" t="s">
        <v>29</v>
      </c>
      <c r="B22" s="9"/>
      <c r="C22" s="9"/>
      <c r="D22" s="9"/>
      <c r="E22" s="9"/>
      <c r="F22" s="9"/>
      <c r="G22" s="9"/>
      <c r="H22" s="125"/>
      <c r="I22" s="82"/>
    </row>
    <row r="23" spans="1:9" ht="63.75" customHeight="1">
      <c r="A23" s="96" t="s">
        <v>30</v>
      </c>
      <c r="B23" s="79"/>
      <c r="C23" s="9"/>
      <c r="D23" s="83"/>
      <c r="E23" s="83"/>
      <c r="F23" s="9"/>
      <c r="G23" s="9"/>
      <c r="H23" s="91"/>
      <c r="I23" s="87"/>
    </row>
    <row r="24" spans="1:9" ht="63.75" customHeight="1" thickBot="1">
      <c r="A24" s="97" t="s">
        <v>34</v>
      </c>
      <c r="B24" s="73"/>
      <c r="C24" s="21"/>
      <c r="D24" s="73"/>
      <c r="E24" s="73"/>
      <c r="F24" s="21"/>
      <c r="G24" s="73"/>
      <c r="H24" s="92"/>
      <c r="I24" s="87"/>
    </row>
    <row r="25" spans="1:9" s="69" customFormat="1" ht="21.75" thickBot="1" thickTop="1">
      <c r="A25" s="114" t="s">
        <v>6</v>
      </c>
      <c r="B25" s="115">
        <f aca="true" t="shared" si="4" ref="B25:I25">$A$4+4</f>
        <v>45331</v>
      </c>
      <c r="C25" s="115">
        <f t="shared" si="4"/>
        <v>45331</v>
      </c>
      <c r="D25" s="115">
        <f t="shared" si="4"/>
        <v>45331</v>
      </c>
      <c r="E25" s="115">
        <f t="shared" si="4"/>
        <v>45331</v>
      </c>
      <c r="F25" s="115">
        <f t="shared" si="4"/>
        <v>45331</v>
      </c>
      <c r="G25" s="115">
        <f t="shared" si="4"/>
        <v>45331</v>
      </c>
      <c r="H25" s="116">
        <f t="shared" si="4"/>
        <v>45331</v>
      </c>
      <c r="I25" s="115">
        <f t="shared" si="4"/>
        <v>45331</v>
      </c>
    </row>
    <row r="26" spans="1:9" ht="63.75" customHeight="1" thickTop="1">
      <c r="A26" s="70" t="s">
        <v>26</v>
      </c>
      <c r="B26" s="36"/>
      <c r="C26" s="75"/>
      <c r="D26" s="36"/>
      <c r="E26" s="75"/>
      <c r="F26" s="75"/>
      <c r="G26" s="75"/>
      <c r="H26" s="126"/>
      <c r="I26" s="78"/>
    </row>
    <row r="27" spans="1:9" ht="63.75" customHeight="1">
      <c r="A27" s="71" t="s">
        <v>29</v>
      </c>
      <c r="B27" s="79"/>
      <c r="C27" s="79"/>
      <c r="D27" s="79"/>
      <c r="E27" s="79"/>
      <c r="F27" s="9"/>
      <c r="G27" s="79"/>
      <c r="H27" s="125"/>
      <c r="I27" s="82"/>
    </row>
    <row r="28" spans="1:9" ht="63.75" customHeight="1">
      <c r="A28" s="71" t="s">
        <v>30</v>
      </c>
      <c r="B28" s="79"/>
      <c r="C28" s="79"/>
      <c r="D28" s="79"/>
      <c r="E28" s="9"/>
      <c r="F28" s="79"/>
      <c r="G28" s="79"/>
      <c r="H28" s="81"/>
      <c r="I28" s="84"/>
    </row>
    <row r="29" spans="1:9" ht="63.75" customHeight="1" thickBot="1">
      <c r="A29" s="72" t="s">
        <v>34</v>
      </c>
      <c r="B29" s="21"/>
      <c r="C29" s="73"/>
      <c r="D29" s="85"/>
      <c r="E29" s="73"/>
      <c r="F29" s="21"/>
      <c r="G29" s="73"/>
      <c r="H29" s="74"/>
      <c r="I29" s="128"/>
    </row>
    <row r="30" spans="1:9" s="69" customFormat="1" ht="21.75" thickBot="1" thickTop="1">
      <c r="A30" s="114" t="s">
        <v>7</v>
      </c>
      <c r="B30" s="117">
        <f aca="true" t="shared" si="5" ref="B30:I30">$A$4+5</f>
        <v>45332</v>
      </c>
      <c r="C30" s="117">
        <f t="shared" si="5"/>
        <v>45332</v>
      </c>
      <c r="D30" s="117">
        <f t="shared" si="5"/>
        <v>45332</v>
      </c>
      <c r="E30" s="117">
        <f t="shared" si="5"/>
        <v>45332</v>
      </c>
      <c r="F30" s="117">
        <f t="shared" si="5"/>
        <v>45332</v>
      </c>
      <c r="G30" s="117">
        <f t="shared" si="5"/>
        <v>45332</v>
      </c>
      <c r="H30" s="118">
        <f t="shared" si="5"/>
        <v>45332</v>
      </c>
      <c r="I30" s="117">
        <f t="shared" si="5"/>
        <v>45332</v>
      </c>
    </row>
    <row r="31" spans="1:9" ht="63.75" customHeight="1" thickTop="1">
      <c r="A31" s="70" t="s">
        <v>26</v>
      </c>
      <c r="B31" s="75"/>
      <c r="C31" s="75"/>
      <c r="D31" s="76"/>
      <c r="E31" s="75"/>
      <c r="F31" s="75"/>
      <c r="G31" s="127"/>
      <c r="H31" s="126"/>
      <c r="I31" s="78"/>
    </row>
    <row r="32" spans="1:9" ht="63.75" customHeight="1">
      <c r="A32" s="71" t="s">
        <v>29</v>
      </c>
      <c r="B32" s="79"/>
      <c r="C32" s="79"/>
      <c r="D32" s="80"/>
      <c r="E32" s="79"/>
      <c r="F32" s="79"/>
      <c r="G32" s="122"/>
      <c r="H32" s="125"/>
      <c r="I32" s="82"/>
    </row>
    <row r="33" spans="1:9" ht="63.75" customHeight="1">
      <c r="A33" s="71" t="s">
        <v>30</v>
      </c>
      <c r="B33" s="79"/>
      <c r="C33" s="79"/>
      <c r="D33" s="83"/>
      <c r="E33" s="79"/>
      <c r="F33" s="79"/>
      <c r="G33" s="122"/>
      <c r="H33" s="125"/>
      <c r="I33" s="84"/>
    </row>
    <row r="34" spans="1:9" ht="63.75" customHeight="1" thickBot="1">
      <c r="A34" s="72" t="s">
        <v>34</v>
      </c>
      <c r="B34" s="73"/>
      <c r="C34" s="73"/>
      <c r="D34" s="85"/>
      <c r="E34" s="73"/>
      <c r="F34" s="73"/>
      <c r="G34" s="124"/>
      <c r="H34" s="123"/>
      <c r="I34" s="86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196" t="str">
        <f>'1 КУРС'!A37:C37</f>
        <v>ДЕКАН</v>
      </c>
      <c r="B37" s="196"/>
      <c r="C37" s="196"/>
      <c r="H37" s="31" t="str">
        <f>'1 КУРС'!F37</f>
        <v>А.Е. БУДЬКО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2024-02-01T13:57:34Z</cp:lastPrinted>
  <dcterms:created xsi:type="dcterms:W3CDTF">2002-09-14T02:38:58Z</dcterms:created>
  <dcterms:modified xsi:type="dcterms:W3CDTF">2024-02-01T14:17:18Z</dcterms:modified>
  <cp:category/>
  <cp:version/>
  <cp:contentType/>
  <cp:contentStatus/>
</cp:coreProperties>
</file>