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95" windowWidth="9720" windowHeight="5460" activeTab="4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КУРС'!$A$1:$H$37</definedName>
    <definedName name="_xlnm.Print_Area" localSheetId="1">'2 КУРС '!$A$1:$F$37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 refMode="R1C1"/>
</workbook>
</file>

<file path=xl/sharedStrings.xml><?xml version="1.0" encoding="utf-8"?>
<sst xmlns="http://schemas.openxmlformats.org/spreadsheetml/2006/main" count="505" uniqueCount="291">
  <si>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</si>
  <si>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</si>
  <si>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</si>
  <si>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</si>
  <si>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</si>
  <si>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</si>
  <si>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</si>
  <si>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</si>
  <si>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</si>
  <si>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</si>
  <si>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</si>
  <si>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</si>
  <si>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</si>
  <si>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</si>
  <si>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</si>
  <si>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</si>
  <si>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</si>
  <si>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</si>
  <si>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</si>
  <si>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</si>
  <si>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</si>
  <si>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</si>
  <si>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</si>
  <si>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</si>
  <si>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</si>
  <si>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</si>
  <si>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</si>
  <si>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</si>
  <si>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</si>
  <si>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</si>
  <si>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</si>
  <si>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</si>
  <si>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</si>
  <si>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</si>
  <si>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</si>
  <si>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</si>
  <si>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</si>
  <si>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</si>
  <si>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</si>
  <si>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</si>
  <si>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</si>
  <si>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</si>
  <si>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</si>
  <si>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</si>
  <si>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</si>
  <si>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</si>
  <si>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</si>
  <si>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</si>
  <si>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</si>
  <si>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</si>
  <si>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</si>
  <si>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</si>
  <si>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</si>
  <si>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</si>
  <si>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</si>
  <si>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</si>
  <si>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</si>
  <si>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</si>
  <si>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</si>
  <si>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</si>
  <si>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</si>
  <si>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</si>
  <si>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ДИФФЕРЕНЦИАЛЬНОЕ И ИНТЕГРАЛЬНОЕ ИСЧИСЛЕНИЕ (ПР)
МАРЗАН С.А.                              602</t>
  </si>
  <si>
    <t xml:space="preserve">БЕЛОРУССКИЙ ЯЗЫК (ПРОФЕССИОНАЛЬНАЯ ЛЕКСИКА) (ПР)
КИСЕЛЬ Т.А.          402 </t>
  </si>
  <si>
    <t xml:space="preserve">(1) МФ СЕМЕНЮК О.А. 414
</t>
  </si>
  <si>
    <t>ПСИХОЛОГИЯ
доц. СЕВЕРИН А.В.                                                           402</t>
  </si>
  <si>
    <t>ОБЩАЯ ФИЗИКА
доц. ДЕМИДЧИК А.В.  502</t>
  </si>
  <si>
    <t>ЭЛЕМЕНТАРНАЯ МАТЕМАТИКА И ПРАКТИКУМ ПО РЕШЕНИЮ ЗАДАЧ (ПР)
КАЛЛАУР Н.А.          603</t>
  </si>
  <si>
    <t>ПСИХОЛОГИЯ (ПР)
ГОЛОВНЯ С.В.     601</t>
  </si>
  <si>
    <t xml:space="preserve">(1) ФЭ СЕМЕНЮК О.А.  508
</t>
  </si>
  <si>
    <t>МЕТОДИКА ПРЕПОДАВАНИЯ МАТЕМАТИКИ
доц. КАЛЛАУР Н.А.   603</t>
  </si>
  <si>
    <t>МЕТОДИКА ПРЕПОДАВАНИЯ МАТЕМАТИКИ (ПР)
 КАЛЛАУР Н.А.   603</t>
  </si>
  <si>
    <t>АЛГЕБРА
доц. ЗУБЕЙ Е.В.    514</t>
  </si>
  <si>
    <t>(1) ОФ СЕМЕНЮК О.А. 416
(2) ТПМА ТКАЧ С.Н. 618</t>
  </si>
  <si>
    <t>ФУНКЦИОНАЛЬНЫЙ АНАЛИЗ И ИНТЕГРАЛЬНЫЕ УРАВНЕНИЯ (ПР)
 БАСИК А.И.                        502</t>
  </si>
  <si>
    <t>ТЕОРИЯ ВЕРОЯТНОСТЕЙ И МАТЕМАТИЧЕСКАЯ СТАТИСТИКА
доц. МИРСКАЯ Е.И.                                                                 614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</si>
  <si>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</si>
  <si>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</si>
  <si>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ТЕОРИЯ ФУНКЦИЙ КОМПЛЕКСНОЙ ПЕРЕМЕННОЙ
доц. ГРИЦУК Е.В.                                                                       702</t>
  </si>
  <si>
    <t>ТЕРМОДИНАМИКА И СТАТИСТИЧЕСКАЯ ФИЗИКА
доц. МАКОЕД И.И.     501</t>
  </si>
  <si>
    <t>(1) КС ОЛИХВЕР П.О. 712
(2) ФЯ МИНИЧ А.С. 410</t>
  </si>
  <si>
    <t>ФИЗИЧЕСКАЯ ЭЛЕКТРОНИКА
доц. ДЕМИДЧИК А.В.  505</t>
  </si>
  <si>
    <t>(1) ОС ОЛИХВЕР П.О. 712
(2) ФЭ МОТУЗКО Д.А. 505</t>
  </si>
  <si>
    <t>WEB-ПРОГРАММИРОВАНИЕ
ст.пр. КЕДРИНСКИЙ П.Б.  620</t>
  </si>
  <si>
    <t>(1) WEB-ПР КЕДРИНСКИЙ П.Б. 620
(2) WEB-ПР МАЦУЛЕВИЧ Е.И. 620</t>
  </si>
  <si>
    <t>ВНЕУРОЧНАЯ РАБОТА ПО ФИЗИКЕ (ПР)
ИВКОВИЧ А.С.              518</t>
  </si>
  <si>
    <t>ИСТОРИЯ ФИЗИКИ
доц. ИВКОВИЧ А.С.              518</t>
  </si>
  <si>
    <t>ТЕОРЕТИЧЕСКАЯ ФИЗИКА
доц. КАЦ П.Б.       501</t>
  </si>
  <si>
    <t>ТЕОРЕТИЧЕСКАЯ ФИЗИКА (ПР)
КАЦ П.Б.       501</t>
  </si>
  <si>
    <t>ИСТОРИЯ ФИЗИКИ (ПР)
ИВКОВИЧ А.С.              518</t>
  </si>
  <si>
    <t xml:space="preserve">ИНОСТРАННЫЙ ЯЗЫК
 (англ.язык  (доц.Иванюк Н.В.) ауд_____, 
нем.язык  (доц. Нестерук И.Ф.), ауд.13 корп.ин.яз.) 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</si>
  <si>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</si>
  <si>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</si>
  <si>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>РАЗРАБОТКА КРОСС-ПЛАТФОРМЕННЫХ ПРИЛОЖЕНИЙ
ст.пр. МАЦУЛЕВИЧ Е.И.                                                                             614</t>
  </si>
  <si>
    <t>ДИФФЕРЕНЦИАЛЬНОЕ И ИНТЕГРАЛЬНОЕ ИСЧИСЛЕНИЕ
доц. МАРЗАН С.А.                                                                                602</t>
  </si>
  <si>
    <t>ЛИНЕЙНАЯ АЛГЕБРА
доц. ТРОФИМУК А.А.                                                                                602</t>
  </si>
  <si>
    <t xml:space="preserve">ПЕДАГОГИКА
доц. СИВАШИНСКАЯ Е.Ф.                                     602                                       </t>
  </si>
  <si>
    <t>ЭКОНОМЕТРИКА
доц. ТРОФИМУК А.А.           608</t>
  </si>
  <si>
    <t>ОПТИКА
доц. КАЦ П.Б.         501</t>
  </si>
  <si>
    <t>ОСНОВЫ МАТЕМАТИЧЕСКОГО МОДЕЛИРОВАНИЯ
доц. СЕРАЯ З.Н.    603</t>
  </si>
  <si>
    <t>ОПТИКА (ПР)
СУЛИМ А.П.        501</t>
  </si>
  <si>
    <t xml:space="preserve">
</t>
  </si>
  <si>
    <t>МАТЕМАТИЧЕСКИЙ АНАЛИЗ
доц. МАРЗАН С.А.                   606</t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</si>
  <si>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402</t>
    </r>
  </si>
  <si>
    <t>ОБЩАЯ ФИЗИКА (ПР)
СЕМЕНЮК О.А.   505</t>
  </si>
  <si>
    <t>ИССЛЕДОВАНИЕ ОПЕРАЦИЙ
доц. СЕНДЕР А.Н.                                       602</t>
  </si>
  <si>
    <t>(1) ИТ (ЛАБ) ГРИЦУК Д.В. 618
(2) ИТЛ (ЛАБ) СЕНДЕР А.Н. 503</t>
  </si>
  <si>
    <t>ТЕОРИЯ ПРИНЯТИЯ РЕШЕНИЙ (ЛК)
доц. СЕНДЕР А.Н.                                    503</t>
  </si>
  <si>
    <t>(1) К1С СЕРАЯ З.Н. 503
(2) К1С ЮДОВ А.А. 310</t>
  </si>
  <si>
    <t>АНАЛИТИЧЕСКАЯ ГЕОМЕТРИЯ (ПР)
ЗУБЕЙ Е.В.               514</t>
  </si>
  <si>
    <t>(1) ПР МАЦУЛЕВИЧ Е.И. 620
(2) МФ МИНИЧ А.С. 414</t>
  </si>
  <si>
    <t>(1) МФ СЕМЕНЮК О.А. 414
(2) ПР ОЛИХВЕР П.О. 714</t>
  </si>
  <si>
    <t>ТЕХНОЛОГИИ ПРОГРАММИРОВАНИЯ И МЕТОДЫ АЛГОРИТМИЗАЦИИ
ст.пр. ТКАЧ С.Н.                  614</t>
  </si>
  <si>
    <t>ОСНОВЫ ПЕДАГОГИЧЕСКОГО ВЗАИМОДЕЙСТВИЯ ШКОЛЫ И СЕМЬИ (ПР)
ВИШНЯКОВ Р.В.   420</t>
  </si>
  <si>
    <t>ФУНКЦИОНАЛЬНЫЙ АНАЛИЗ И ИНТЕГРАЛЬНЫЕ УРАВНЕНИЯ
доц. БАСИК А.И.                                                                       502</t>
  </si>
  <si>
    <t>(1) АСД КОНДРАТЮК А.П. 620
(2) АСД КОВАЛЬЧУК А.В. 714</t>
  </si>
  <si>
    <t>ТЕОРИЯ ВЕРОЯТНОСТЕЙ И МАТЕМ. СТАТИСТИКА (ПР)
МИРСКАЯ Е.И.  614</t>
  </si>
  <si>
    <t>ТЕОРИЯ ВЕРОЯТНОСТЕЙ И МАТЕМ. СТАТИСТИКА (ПР)
ЮДОВ А.А.             614</t>
  </si>
  <si>
    <t>(1) ОФ СЕМЕНЮК О.А. 416
(2) МПИ САВЧУК Л.Н. 616</t>
  </si>
  <si>
    <t>(1) МПИ САВЧУК Л.Н. 616
(2) ОФ СЕМЕНЮК О.А. 416</t>
  </si>
  <si>
    <t>(1) ТПМА ТКАЧ С.Н. 618
(2) МПИ САВЧУК Л.Н.  616</t>
  </si>
  <si>
    <t>(1) МПИ САВЧУК Л.Н.  616
(2) ТПМА ТКАЧ С.Н. 618</t>
  </si>
  <si>
    <t>(1) ФЯ МИНИЧ А.С. 410
(2) КС КОВАЛЬЧУК А.В. 620</t>
  </si>
  <si>
    <t>(1) К1С ЮДОВ А.А. 310
(2) ЧММФ ОЛИХВЕР П.О. 714а</t>
  </si>
  <si>
    <t>ОПЕРАЦИОННЫЕ СИСТЕМЫ
ст.пр. КОНДРАТЮК А.П.                                                                      602</t>
  </si>
  <si>
    <t>ТЕОРИЯ ВЕРОЯТНОСТЕЙ И МАТЕМ. СТАТИСТИКА (ПР)
МИРСКАЯ Е.И.  602</t>
  </si>
  <si>
    <t>ВЕЛИКАЯ ОТЕЧЕСТВЕННАЯ ВОЙНА СОВ. НАРОДА (ПР)
ГАЛИМОВА Н.П.     402</t>
  </si>
  <si>
    <t>д/с ТЕОРИЯ И ТЕХНОЛОГИИ ООП
ст.пр. КОНДРАТЮК А.П.    702</t>
  </si>
  <si>
    <t>ОСНОВЫ ПЕДАГОГИКИ (ПР)
ВИШНЯКОВ Р.В.         602</t>
  </si>
  <si>
    <t>ЭКОНОМЕТРИКА
доц. ТРОФИМУК А.А.           603</t>
  </si>
  <si>
    <t>д/с ЭЛЕМЕНТЫ СТРУКТУРНОЙ ТЕХНОЛОГИИ ПРОГРАММИРОВАНИЯ
ст.пр. КОНДРАТЮК А.П.        608</t>
  </si>
  <si>
    <t>ДИСКРЕТНАЯ МАТЕМАТИКА И МАТЕМАТИЧЕСКАЯ ЛОГИКА
доц. БУДЬКО А.Е.                                                                           602</t>
  </si>
  <si>
    <t>ЛИНЕЙНАЯ АЛГЕБРА
доц. ТРОФИМУК А.А.                                                                   614</t>
  </si>
  <si>
    <t>ТЕОРИЯ ВЕРОЯТНОСТЕЙ И МАТЕМ. СТАТИСТИКА (ПР)
ЮДОВ А.А.             601</t>
  </si>
  <si>
    <t>МАТЕМАТИЧЕСКИЙ АНАЛИЗ (ПР)
МАРЗАН С.А.                   505</t>
  </si>
  <si>
    <t>ПСИХОЛОГИЯ (ПР)
ГОЛОВНЯ С.В.  601</t>
  </si>
  <si>
    <t>(1) МЧА МАТЫСИК О.В. 714
(2) АСД КОВАЛЬЧУК А.В. 714а</t>
  </si>
  <si>
    <t>ПРАКТИКУМ ПО РЕШЕНИЮ ФИЗИЧЕСКИХ ЗАДАЧ (ПР)
КОТЛОВСКИЙ О.А.          508</t>
  </si>
  <si>
    <t>ОПТИКА (ПР)
СУЛИМ А.П.        505</t>
  </si>
  <si>
    <t>(1) ТПМА ТКАЧ С.Н. 618
(2) ОФ СЕМЕНЮК О.А. 416</t>
  </si>
  <si>
    <t>РАЗРАБОТКА ПРИЛОЖЕНИЙ ДЛЯ МОБИЛЬНОЙ ОПЕРАЦИОННОЙ СИСТЕМЫ (НА ПРИМЕРЕ ОС "ANDROID")
ст.преп. КОНДРАТЮК А.П.                  616</t>
  </si>
  <si>
    <t>ТЕОРЕТИЧЕСКАЯ МЕХАНИКА (ПР)
КАЦ П.Б.             501</t>
  </si>
  <si>
    <t>ТЕОРЕТИЧЕСКАЯ МЕХАНИКА (ПР)
БАСИК А.И.         502</t>
  </si>
  <si>
    <t xml:space="preserve">
(2) ВМКМ КИСИЛЮК Е.В.  714</t>
  </si>
  <si>
    <t>(1) ОПТИКА СУЛИМ А.П. 403
(2) ВИЯ ОЛИХВЕР П.О.  712</t>
  </si>
  <si>
    <t>(1) ОПТИКА СУЛИМ А.П. 403
(2) КТФЭ СЕМЕНЮК О.А. 503</t>
  </si>
  <si>
    <t>ИНФОРМАЦИОННЫЕ СИСТЕМЫ И СЕТИ
ст.пр. ТКАЧ С.Н.                                                                                                              614</t>
  </si>
  <si>
    <t>АРХИТЕКТУРА И ПРОГРАММНОЕ ОБЕСПЕЧЕНИЕ ВЫЧИСЛИТЕЛЬНЫХ СИСТЕМ
ст.пр. ДЯДЮН Т.А.                                                                               304а</t>
  </si>
  <si>
    <t>ИСТОРИЯ МАТЕМАТИКИ 
доц. КАЛЛАУР Н.А.                                                                     603</t>
  </si>
  <si>
    <t>РЕШЕНИЕ ЗАДАЧ С ПАРАМЕТРАМИ
доц. КАЛЛАУР Н.А.                                                603</t>
  </si>
  <si>
    <t>ФИЗИКА (ЛАБ)
СЕМЕНЮК О.А.                      416</t>
  </si>
  <si>
    <t>ФИЗИКА
доц. ДЕМИДЧИК А.В.                                             502</t>
  </si>
  <si>
    <t>РЕШЕНИЕ ЗАДАЧ С ПАРАМЕТРАМИ (ПР)
КАЛЛАУР Н.А.              603</t>
  </si>
  <si>
    <t xml:space="preserve">(1) ОД САВЧУК Л.Н.    616
</t>
  </si>
  <si>
    <t>(1) АПОВС ДЯДЮН Т.А.     310
(2) ИСС ТКАЧ С.Н. 618
(3) АПОВС ОЛИХВЕР П.О.  712</t>
  </si>
  <si>
    <t>(1) ИСС КИСИЛЮК Е.В. 714а
(2) ОД САВЧУК Л.Н. 616
(3) ИСС КОВАЛЬЧУК А.В. 714</t>
  </si>
  <si>
    <t>ВЫЧИСЛИТЕЛЬНЫЕ МЕТОДЫ И КОМПЬЮТЕРНОЕ МОДЕЛИРОВАНИЯ
доц. ГРИЦУК Д.В.                                              608</t>
  </si>
  <si>
    <t xml:space="preserve">
(2) АПОВС КИСИЛЮК Е.В.   714а
(3) ОД САВЧУК Л.Н.   616</t>
  </si>
  <si>
    <t xml:space="preserve">
(3) ВМКМ КИСИЛЮК Е.В.  714</t>
  </si>
  <si>
    <t xml:space="preserve">(1) ОД САВЧУК Л.Н. 616
</t>
  </si>
  <si>
    <t>(1) ССОФ КОТЛОВСКИЙ О.А. 508
(2) ФЭ СУЛИМ А.П. 505</t>
  </si>
  <si>
    <t>(1) ИСС КИСИЛЮК Е.В.  714а
(2) ОД САВЧУК Л.Н.  616</t>
  </si>
  <si>
    <t xml:space="preserve">
(2) АПОВС ОЛИХВЕР П.О.  712</t>
  </si>
  <si>
    <t>(1) ОД САВЧУК Л.Н.  616
(2) ССОФ КОТЛОВСКИЙ О.А. 508</t>
  </si>
  <si>
    <t>УРАВНЕНИЯ МАТЕМАТИЧЕСКОЙ ФИЗИКИ
доц. БАСИК А.И.         502</t>
  </si>
  <si>
    <t xml:space="preserve">(1) ВИЯ ОЛИХВЕР П.О.  712
</t>
  </si>
  <si>
    <t>(1) КТФЭ СЕМЕНЮК О.А. 512
(2) ОПТИКА СУЛИМ А.П. 403</t>
  </si>
  <si>
    <t xml:space="preserve">
(2) ОПТИКА СУЛИМ А.П. 403</t>
  </si>
  <si>
    <t>АЛГЕБРА (ПР)
СЕНДЕР Н.Н.      505</t>
  </si>
  <si>
    <t>(1) ЭСТП ОЛИХВЕР П.О. 712
(2) УМФ БАСИК А.И. 502</t>
  </si>
  <si>
    <t>ДИФФЕРЕНЦИАЛЬНОЕ И ИНТЕГРАЛЬНОЕ ИСЧИСЛЕНИЕ (ПР)
МАРЗАН С.А.                              614</t>
  </si>
  <si>
    <t>ДИФФЕРЕНЦИАЛЬНОЕ И ИНТЕГРАЛЬНОЕ ИСЧИСЛЕНИЕ
доц. МАРЗАН С.А.                                                                                        614</t>
  </si>
  <si>
    <t>ТЕОРИЯ ВЕРОЯТНОСТЕЙ И МАТЕМАТИЧЕСКАЯ СТАТИСТИКА
доц. МИРСКАЯ Е.И.                                                                 502</t>
  </si>
  <si>
    <t>КОМПЬЮТЕРНЫЕ ТЕХНОЛОГИИ В ФИЗ. ЭКСПЕРИМЕНТЕ
доц. ДЕМИДЧИК А.В.  606</t>
  </si>
  <si>
    <t>ЛИНЕЙНАЯ АЛГЕБРА (ПР)
СЕНДЕР Н.Н.     505</t>
  </si>
  <si>
    <t>ЛИНЕЙНАЯ АЛГЕБРА (ПР)
СЕНДЕР Н.Н.              608</t>
  </si>
  <si>
    <t>ЛИНЕЙНАЯ АЛГЕБРА (ПР)
СЕНДЕР Н.Н.                     608</t>
  </si>
  <si>
    <t>ЛИНЕЙНАЯ АЛГЕБРА (ПР)
СЕНДЕР Н.Н.                   608</t>
  </si>
  <si>
    <t>ПРОГРАММИРОВАНИЕ
ст.пр. МАЦУЛЕВИЧ Е.И.           614</t>
  </si>
  <si>
    <t>ЭЛЕМЕНТАРНАЯ МАТЕМАТИКА И ПРАКТИКУМ ПО РЕШЕНИЕ ЗАДАЧ
доц. ГРИНЬКО Е.П.                                           608</t>
  </si>
  <si>
    <t>ЭЛЕМЕНТАРНАЯ МАТЕМАТИКА И ПРЗ (ПР)
ГРИНЬКО Е.П.       608</t>
  </si>
  <si>
    <t>ПЕДАГОГИКА (ПР)
ШИМАНЧИК М.С.   606</t>
  </si>
  <si>
    <t>МАТЕМАТИЧЕСКИЙ АНАЛИЗ (ПР)
МАРЗАН С.А.                   602</t>
  </si>
  <si>
    <t>СИСТЕМА РАБОТЫ УЧИТЕЛЯ ИНФОРМАТИКИ С ОДАРЕННЫМИ ДЕТЬМИ
ст. пр. САВЧУК Л.Н.                                                                       602</t>
  </si>
  <si>
    <t>АЛГЕБРАИЧЕСКИЕ СТРУКТУРЫ И ТЕОРИЯ ЧИСЕЛ (ПР)
ЗУБЕЙ Е.В.                     514</t>
  </si>
  <si>
    <t>АЛГЕБРАИЧЕСКИЕ СТРУКТУРЫ И ТЕОРИЯ ЧИСЕЛ
доц. ЗУБЕЙ Е.В.                 514</t>
  </si>
  <si>
    <t>ДИФФЕРЕНЦИАЛЬНОЕ ИСЧИСЛЕНИЕ (ПР)
МАРЗАН С.А.                   606</t>
  </si>
  <si>
    <t>ФИЛОСОФИЯ (ПР)
БАРМА А.В.                           606</t>
  </si>
  <si>
    <t>ДИФФЕРЕНЦИАЛЬНОЕ ИСЧИСЛЕНИЕ (ПР)
МАРЗАН С.А.                    614</t>
  </si>
  <si>
    <t>КОМПЬЮТЕРНАЯ ГРАФИКА И МУЛЬТИМЕДИА
доц. СЕРАЯ З.Н.                      603</t>
  </si>
  <si>
    <t>АНАЛИТИЧЕСКАЯ ГЕОМЕТРИЯ (ПР)
ЗУБЕЙ Е.В.                          514</t>
  </si>
  <si>
    <t>АЛГЕБРАИЧЕСКИЕ СТРУКТУРЫ И ТЕОРИЯ ЧИСЕЛ (ПР)
ЗУБЕЙ Е.В.                                  514</t>
  </si>
  <si>
    <t>ЭЛЕМЕНТАРНАЯ МАТЕМАТИКА: АЛГЕБРА (ПР)
МЕЛЬНИКОВА И.Н.                  601</t>
  </si>
  <si>
    <t>ЛИНЕЙНАЯ АЛГЕБРА (ПР)
СЕНДЕР Н.Н.                  601</t>
  </si>
  <si>
    <t>ЛИНЕЙНАЯ АЛГЕБРА (ПР)
СЕНДЕР Н.Н.                      608</t>
  </si>
  <si>
    <t>МОЛЕКУЛЯРНАЯ ФИЗИКА (ПР)
МИНИЧ А.С.              505</t>
  </si>
  <si>
    <t>БЕЗОПАСНОСТЬ ЖИЗНЕДЕЯТЕЛЬНОСТИ ЧЕЛОВЕКА (ПР)
ПАНЬКО С.В.                703</t>
  </si>
  <si>
    <t>МОЛЕКУЛЯРНАЯ ФИЗИКА
доц. МАКОЕД И.И.                  608</t>
  </si>
  <si>
    <t>ДИФФЕРЕНЦИАЛЬНЫЕ УРАВНЕНИЯ (ПР)
 ГРИЦУК Е.В.                 702</t>
  </si>
  <si>
    <t>ОСНОВЫ ВЕКТОРНОГО И ТЕНЗОРНОГО АНАЛИЗА (ПР)
ПЛЕТЮХОВ В.А.                  501</t>
  </si>
  <si>
    <t>МОЛЕКУЛЯРНАЯ ФИЗИКА (ПР)
МИНИЧ А.С.                  505</t>
  </si>
  <si>
    <t>ДИФФЕРЕНЦИАЛЬНЫЕ УРАВНЕНИЯ
доц. ГРИЦУК Е.В.                  608</t>
  </si>
  <si>
    <t>ТЕОРИЯ ФУНКЦИЙ КОМПЛЕКСНОЙ ПЕРЕМЕННОЙ
доц. ГРИЦУК Е.В.                      608</t>
  </si>
  <si>
    <t>ТЕОРИЯ ФУНКЦИЙ КОМПЛЕКСНОЙ ПЕРЕМЕННОЙ (ПР)
ГРИЦУК Е.В.                         608</t>
  </si>
  <si>
    <t>БЕЗОПАСНОСТЬ ЖИЗНЕДЕЯТЕЛЬНОСТИ ЧЕЛОВЕКА
проф. ПАНЬКО С.В.                   703</t>
  </si>
  <si>
    <t>МОЛЕКУЛЯРНАЯ ФИЗИКА (ПР)
МИНИЧ А.С.                    505</t>
  </si>
  <si>
    <t>БЕЗОПАСНОСТЬ ЖИЗНЕДЕЯТЕЛЬНОСТИ ЧЕЛОВЕКА 
ст.пр. ХАДЫЕВА В.С.            704</t>
  </si>
  <si>
    <t>ТЕОРЕТИЧЕСКАЯ МЕХАНИКА (ПР)
КАЦ П.Б.                               606</t>
  </si>
  <si>
    <t>ДИФФЕРЕНЦИАЛЬНЫЕ УРАВНЕНИЯ
доц. ГРИЦУК Е.В.                                                                         502</t>
  </si>
  <si>
    <t>ФИЗИКА ЯДРА (ПР)
МИНИЧ А.С.             505</t>
  </si>
  <si>
    <t>ФИЗИЧЕСКАЯ ЭЛЕКТРОНИКА
доц. ДЕМИДЧИК А.В.             606</t>
  </si>
  <si>
    <t>ТЕРМОДИНАМИКА И СТАТИСТИЧЕСКАЯ ФИЗИКА
доц. МАКОЕД И.И.             601</t>
  </si>
  <si>
    <t>ОСНОВЫ ПЕДАГОГИКИ (ПР)
ВИШНЯКОВ Р.В.              412</t>
  </si>
  <si>
    <t>ТЕРМОДИНАМИКА И СТАТИСТИЧЕСКАЯ ФИЗИКА (ПР)
МОТУЗКО Д.А.                  505</t>
  </si>
  <si>
    <t>ОСНОВЫ ПСИХОЛОГИИ (ПР)
ГОЛОВНЯ С.В.              601</t>
  </si>
  <si>
    <t>ФИЗИКА ЯДРА
доц. КАЦ П.Б.                  501</t>
  </si>
  <si>
    <t>ОПЕРАЦИОННЫЕ СИСТЕМЫ
ст.пр. КОНДРАТЮК А.П.           603</t>
  </si>
  <si>
    <t>ТЕРМОДИНАМИКА И СТАТИСТИЧЕСКАЯ ФИЗИКА (ПР)
МОТУЗКО Д.А.                 602</t>
  </si>
  <si>
    <t>МАТЕМАТИЧЕСКИЕ МОДЕЛИ МИКРО- И МАКРОЭКОНОМИКИ
доц. ГРИЦУК Д.В.                614</t>
  </si>
  <si>
    <t>ТЕОРЕТИЧЕСКАЯ МЕХАНИКА
доц. БАСИК А.И.                608</t>
  </si>
  <si>
    <t>ОСНОВЫ ПЕДАГОГИКИ (ПР)
ВИШНЯКОВ Р.В.             412</t>
  </si>
  <si>
    <t>ОСНОВЫ ПСИХОЛОГИИ (ПР)
ГОЛОВНЯ С.В.             601</t>
  </si>
  <si>
    <t>МАТЕМ. МОДЕЛИ МИКРО- И МАКРОЭКОНОМИКИ (ПР)
ГРИЦУК Д.В.                 603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</si>
  <si>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601       ТИХОН Н.В. 301        КАЛИЛЕЦ Л.М. 305         БАХУР И.Н.  501       ДРОБОТ Е.С. 420</t>
    </r>
  </si>
  <si>
    <t xml:space="preserve">БЕЛОРУССКИЙ ЯЗЫК (ПРОФЕССИОНАЛЬНАЯ ЛЕКСИКА) (ПР)
КИСЕЛЬ Т.А.                       501 </t>
  </si>
  <si>
    <t>КОМПЬЮТЕРНЫЕ СЕТИ
ст.пр. КОНДРАТЮК А.П.        614</t>
  </si>
  <si>
    <t>ЧИСЛЕННЫЕ МЕТОДЫ МАТЕМАТИЧЕСКОЙ ФИЗИКИ
ст.пр. КОНДРАТЮК А.П.    614</t>
  </si>
  <si>
    <t>(1) УМФ БАСИК А.И. 502
(2) К1С ЮДОВ А.А. 310</t>
  </si>
  <si>
    <t>(1) ФЭ СУЛИМ А.П. 502
(2) ИСС КОВАЛЬЧУК А.В. 714</t>
  </si>
  <si>
    <t>ОБЩАЯ ФИЗИКА (ПР)
СЕМЕНЮК О.А.   508</t>
  </si>
  <si>
    <t>ЭЛЕМЕНТАРНАЯ МАТЕМАТИКА: АЛГЕБРА (ПР)
МЕЛЬНИКОВА И.Н.                    601</t>
  </si>
  <si>
    <t>ФИЗИКА
доц. ДЕМИДЧИК А.В.                                             602</t>
  </si>
  <si>
    <t>ФИЗИЧЕСКАЯ ЭЛЕКТРОНИКА
доц. КАЦ П.Б.                   606</t>
  </si>
  <si>
    <t>(2) ФЭ МОТУЗКО Д.А. 420
(2) ОС ОЛИХВЕР П.О. 712</t>
  </si>
  <si>
    <t>ТЕОРЕТИЧЕСКАЯ МЕХАНИКА
доц. КАЦ П.Б.                     505</t>
  </si>
  <si>
    <t>ТЕОРИЯ ФУНКЦИЙ КОМПЛЕКСНОЙ ПЕРЕМЕННОЙ (ПР)
ГРИЦУК Е.В.                           502</t>
  </si>
  <si>
    <t>(1) ИСС КИСИЛЮК Е.В. 714а
(2) ИСС ТКАЧ С.Н. 618
(3) ИСС КОВАЛЬЧУК А.В. 616</t>
  </si>
  <si>
    <t>(1) МЭ ЮДОВ А.А. 310
(2) ИО СЕНДЕР А.Н. 618</t>
  </si>
  <si>
    <t>(1) ИСС КИСИЛЮК Е.В. 714а
(2) ОД САВЧУК Л.Н.  616</t>
  </si>
  <si>
    <t>(1) РКПП КОВАЛЬЧУК А.В. 714
(2) РКПП МАЦУЛЕВИЧ Е.И. 620</t>
  </si>
  <si>
    <t>(1) ВМКМ КИСИЛЮК Е.В.  620
(2) ФЭ СЕМЕНЮК О.А. 508</t>
  </si>
  <si>
    <t>(1) л/с ООП КОВАЛЬЧУК А.В. 714
(2) л/с ООП ОЛИХВЕР П.О. 714а</t>
  </si>
  <si>
    <t>(1) ТТООП КОВАЛЬЧУК А.В. 714
(2)  ЭСТП ОЛИХВЕР П.О. 616</t>
  </si>
  <si>
    <t xml:space="preserve">
(2) ИТО МИЩУК И.О.                712</t>
  </si>
  <si>
    <t xml:space="preserve">(1) ИТО МИЩУК И.О.               712
</t>
  </si>
  <si>
    <t xml:space="preserve">(1) ИТО МИЩУК И.О.            714
</t>
  </si>
  <si>
    <t xml:space="preserve">
(2) ИТО МИЩУК И.О.                 310</t>
  </si>
  <si>
    <t xml:space="preserve">
(2) ИТО МИЩУК И.О.            712</t>
  </si>
  <si>
    <t>(1) КГМ ЗУБЕЙ Е.В.          620
(2) ПВС ТКАЧ С.Н.            618</t>
  </si>
  <si>
    <t xml:space="preserve">(1) ИТО МИЩУК И.О.              714
</t>
  </si>
  <si>
    <t>(1) ПВС ТКАЧ С.Н.              618
(2) КГМ ЗУБЕЙ Е.В.             620</t>
  </si>
  <si>
    <t>РАЗРАБОТКА КРОСС-ПЛАТФОРМЕННЫХ ПРИЛОЖЕНИЙ
ст.пр. МАЦУЛЕВИЧ Е.И.                                                                             502</t>
  </si>
  <si>
    <t>(1) ЭК-КА  ТРОФИМУК А.А. 618
(2) К1С ЮДОВ А.А. 310</t>
  </si>
  <si>
    <t xml:space="preserve">
(2) РКПП МАЦУЛЕВИЧ Е.И.    620</t>
  </si>
  <si>
    <t>МОЛЕКУЛЯРНАЯ ФИЗИКА (ПР)
МИНИЧ А.С.                 412</t>
  </si>
  <si>
    <t>ДИФФЕРЕНЦИАЛЬНЫЕ УРАВНЕНИЯ (ПР)
 ГРИЦУК Е.В.                     501</t>
  </si>
  <si>
    <t>ТЕОРИЯ ФУНКЦИЙ КОМПЛЕКСНОЙ ПЕРЕМЕННОЙ 
доц. ГРИЦУК Е.В.                        501</t>
  </si>
  <si>
    <t>ДИФФЕРЕНЦИАЛЬНЫЕ УРАВНЕНИЯ (ПР)
ГРИЦУК Е.В.                       501</t>
  </si>
  <si>
    <t>ВВЕДЕНИЕ В ИНТЕРПРЕТИРУЕМЫЕ ЯЗЫКИ
ст.пр. МАЦУЛЕВИЧ Е.И.    602</t>
  </si>
  <si>
    <t>МАТЕМАТИЧЕСКАЯ ЭКОНОМИКА
доц. СЕНДЕР А.Н.         601</t>
  </si>
  <si>
    <t xml:space="preserve">(1) ДММЛ БУДЬКО А.Е.             502
</t>
  </si>
  <si>
    <t>ИССЛЕДОВАНИЕ ОПЕРАЦИЙ
доц. СЕНДЕР А.Н.                                       702</t>
  </si>
  <si>
    <t>МАТЕМАТИЧЕСКАЯ ЭКОНОМИКА
доц. СЕНДЕР А.Н.         702</t>
  </si>
  <si>
    <t>АНАЛИТИЧЕСКАЯ ГЕОМЕТРИЯ
доц. СЕРАЯ З.Н.                601</t>
  </si>
  <si>
    <t>(1) АПОВС КИСИЛЮК Е.В.   512
(2) ИСС КОВАЛЬЧУК А.В.  714</t>
  </si>
  <si>
    <t>(1) ИТ (ЛАБ) ГРИЦУК Д.В. 620
(2) ИТЛ (ЛАБ) СЕНДЕР А.Н. 503</t>
  </si>
  <si>
    <t>(1) ЧММФ ОЛИХВЕР П.О. 712
(2) ИО ЮДОВ А.А. 310</t>
  </si>
  <si>
    <t>(1) ИО ЮДОВ А.А.  310
(2) ТТООП КОВАЛЬЧУК А.В. 714</t>
  </si>
  <si>
    <t>(1) ИО СЕНДЕР А.Н. 503
(2) ЭК-КА  ТРОФИМУК А.А. 712</t>
  </si>
  <si>
    <t>(1) К1С СЕРАЯ З.Н. 310
(2) МЭ СЕНДЕР А.Н. 503</t>
  </si>
  <si>
    <t xml:space="preserve">(1) ВМКМ КИСИЛЮК Е.В.   712
(2) ВМКМ КАЛЛАУР А.Н.   620
</t>
  </si>
  <si>
    <t xml:space="preserve">
(2) РКПП МАЦУЛЕВИЧ Е.И.          512</t>
  </si>
  <si>
    <t>(1) МОП МАЦУЛЕВИЧ Е.И.             620
(2) МОП КОВАЛЬЧУК А.В.              714</t>
  </si>
  <si>
    <t>(1) ДММЛ БУДЬКО А.Е.         601
(2) ДММЛ ЮДОВ А.А.           505</t>
  </si>
  <si>
    <t>(1) МОП МАЦУЛЕВИЧ Е.И.        620
(2) МОП КОВАЛЬЧУК А.В.        714</t>
  </si>
  <si>
    <t>(1) РКПП КОВАЛЬЧУК А.В.         712
(2) ДММЛ ЮДОВ А.А.                 606</t>
  </si>
  <si>
    <t xml:space="preserve">
(2) РКПП МАЦУЛЕВИЧ Е.И.         616</t>
  </si>
  <si>
    <t xml:space="preserve">
(2) МФ МИНИЧ А.С.            414</t>
  </si>
  <si>
    <t xml:space="preserve">(1) РКПП КОВАЛЬЧУК А.В.       712
</t>
  </si>
  <si>
    <t xml:space="preserve">(1) РКПП ОЛИХВЕР П.О.          714
</t>
  </si>
  <si>
    <t>(1) ОС ОЛИХВЕР П.О.        712
(2) ОС СУЛИМ А.П.               714а</t>
  </si>
  <si>
    <t>(1) АСД КОНДРАТЮК А.П.          616
(2) МЧА МАТЫСИК О.В.          618</t>
  </si>
  <si>
    <t>(1) МЧА МАТЫСИК О.В.        714
(2) ОС ОЛИХВЕР П.О.           712</t>
  </si>
  <si>
    <t>(1) ОС КОНДРАТЮК А.П.         618
(2) МЧА МАТЫСИК О.В.         616</t>
  </si>
  <si>
    <t>ФИЛОСОФИЯ И МЕТОДОЛОГИЯ НАУКИ (ПР)
доц. КРУСЬ П.П.</t>
  </si>
  <si>
    <t>СОЦИАЛЬНАЯ ПСИХОЛОГИЯ (ПР)
СЕВЕРИН А.В.                      514</t>
  </si>
  <si>
    <t>(1) РКПП ОЛИХВЕР П.О.            712
(2) РКПП МАЦУЛЕВИЧ Е.И.      616</t>
  </si>
  <si>
    <t>(1) РКПП ОЛИХВЕР П.О.               712
(2) РКПП МАЦУЛЕВИЧ Е.И.         620</t>
  </si>
  <si>
    <t>(1) л/с ООП КОВАЛЬЧУК А.В. 714
(2) л/с ООП ОЛИХВЕР П.О. 712</t>
  </si>
  <si>
    <t>(1) К1С ЮДОВ А.А. 310
(2) УМФ БАСИК А.И. 503</t>
  </si>
  <si>
    <t>(1) УМФ БАСИК А.И. 503
(2) К1С ЮДОВ А.А. 310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</si>
</sst>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11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9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3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63" fillId="0" borderId="3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5" fillId="35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">
      <selection activeCell="D23" sqref="D2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79" t="s">
        <v>20</v>
      </c>
      <c r="C1" s="179"/>
      <c r="D1" s="179"/>
      <c r="E1" s="177" t="s">
        <v>61</v>
      </c>
      <c r="F1" s="177"/>
      <c r="G1" s="89"/>
    </row>
    <row r="2" spans="1:9" ht="18">
      <c r="A2" s="178" t="str">
        <f>"РАСПИСАНИЕ  1  КУРСА  С  "&amp;TEXT(A4,"ДД. ММ. ГГГГ")&amp;" ПО  "&amp;TEXT(A4+5,"ДД. ММ. ГГГГ")</f>
        <v>РАСПИСАНИЕ  1  КУРСА  С  14. 03. 2022 ПО  19. 03. 2022</v>
      </c>
      <c r="B2" s="178"/>
      <c r="C2" s="178"/>
      <c r="D2" s="178"/>
      <c r="E2" s="178"/>
      <c r="F2" s="178"/>
      <c r="G2" s="178"/>
      <c r="H2" s="178"/>
      <c r="I2" s="178"/>
    </row>
    <row r="3" ht="13.5" thickBot="1"/>
    <row r="4" spans="1:9" ht="21" thickBot="1">
      <c r="A4" s="28">
        <v>44634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6" t="s">
        <v>19</v>
      </c>
      <c r="B5" s="23">
        <f aca="true" t="shared" si="0" ref="B5:I5">$A$4</f>
        <v>44634</v>
      </c>
      <c r="C5" s="23">
        <f t="shared" si="0"/>
        <v>44634</v>
      </c>
      <c r="D5" s="23">
        <f t="shared" si="0"/>
        <v>44634</v>
      </c>
      <c r="E5" s="23">
        <f t="shared" si="0"/>
        <v>44634</v>
      </c>
      <c r="F5" s="23">
        <f t="shared" si="0"/>
        <v>44634</v>
      </c>
      <c r="G5" s="23">
        <f t="shared" si="0"/>
        <v>44634</v>
      </c>
      <c r="H5" s="23">
        <f t="shared" si="0"/>
        <v>44634</v>
      </c>
      <c r="I5" s="23">
        <f t="shared" si="0"/>
        <v>44634</v>
      </c>
    </row>
    <row r="6" spans="1:9" ht="60" customHeight="1" thickTop="1">
      <c r="A6" s="171" t="s">
        <v>0</v>
      </c>
      <c r="B6" s="33" t="s">
        <v>249</v>
      </c>
      <c r="C6" s="33"/>
      <c r="D6" s="180" t="s">
        <v>95</v>
      </c>
      <c r="E6" s="180"/>
      <c r="F6" s="33" t="s">
        <v>178</v>
      </c>
      <c r="G6" s="103"/>
      <c r="H6" s="9"/>
      <c r="I6" s="9"/>
    </row>
    <row r="7" spans="1:9" ht="60" customHeight="1">
      <c r="A7" s="8" t="s">
        <v>26</v>
      </c>
      <c r="B7" s="34" t="s">
        <v>189</v>
      </c>
      <c r="C7" s="159"/>
      <c r="D7" s="174" t="s">
        <v>251</v>
      </c>
      <c r="E7" s="174"/>
      <c r="F7" s="34" t="s">
        <v>254</v>
      </c>
      <c r="G7" s="169"/>
      <c r="H7" s="9"/>
      <c r="I7" s="9"/>
    </row>
    <row r="8" spans="1:9" ht="60" customHeight="1">
      <c r="A8" s="8" t="s">
        <v>31</v>
      </c>
      <c r="B8" s="34" t="s">
        <v>248</v>
      </c>
      <c r="C8" s="9"/>
      <c r="D8" s="34" t="s">
        <v>286</v>
      </c>
      <c r="E8" s="34" t="s">
        <v>175</v>
      </c>
      <c r="F8" s="161" t="s">
        <v>277</v>
      </c>
      <c r="G8" s="105"/>
      <c r="H8" s="9"/>
      <c r="I8" s="9"/>
    </row>
    <row r="9" spans="1:9" ht="60" customHeight="1" thickBot="1">
      <c r="A9" s="7" t="s">
        <v>27</v>
      </c>
      <c r="B9" s="34" t="s">
        <v>109</v>
      </c>
      <c r="C9" s="21"/>
      <c r="D9" s="35" t="s">
        <v>176</v>
      </c>
      <c r="E9" s="35" t="s">
        <v>276</v>
      </c>
      <c r="F9" s="21"/>
      <c r="G9" s="9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44635</v>
      </c>
      <c r="C10" s="5">
        <f t="shared" si="1"/>
        <v>44635</v>
      </c>
      <c r="D10" s="5">
        <f t="shared" si="1"/>
        <v>44635</v>
      </c>
      <c r="E10" s="5">
        <f t="shared" si="1"/>
        <v>44635</v>
      </c>
      <c r="F10" s="13">
        <f t="shared" si="1"/>
        <v>44635</v>
      </c>
      <c r="G10" s="5">
        <f t="shared" si="1"/>
        <v>44635</v>
      </c>
      <c r="H10" s="5">
        <f t="shared" si="1"/>
        <v>44635</v>
      </c>
      <c r="I10" s="13">
        <f t="shared" si="1"/>
        <v>44635</v>
      </c>
    </row>
    <row r="11" spans="1:9" ht="60" customHeight="1" thickTop="1">
      <c r="A11" s="8" t="s">
        <v>0</v>
      </c>
      <c r="B11" s="33" t="s">
        <v>247</v>
      </c>
      <c r="C11" s="90"/>
      <c r="D11" s="174" t="s">
        <v>171</v>
      </c>
      <c r="E11" s="174"/>
      <c r="F11" s="33" t="s">
        <v>111</v>
      </c>
      <c r="G11" s="9"/>
      <c r="H11" s="9"/>
      <c r="I11" s="9"/>
    </row>
    <row r="12" spans="1:9" ht="60" customHeight="1">
      <c r="A12" s="8" t="s">
        <v>26</v>
      </c>
      <c r="B12" s="34" t="s">
        <v>190</v>
      </c>
      <c r="C12" s="34"/>
      <c r="D12" s="34" t="s">
        <v>170</v>
      </c>
      <c r="E12" s="34" t="s">
        <v>275</v>
      </c>
      <c r="F12" s="34" t="s">
        <v>255</v>
      </c>
      <c r="G12" s="9"/>
      <c r="H12" s="9"/>
      <c r="I12" s="9"/>
    </row>
    <row r="13" spans="1:9" ht="60" customHeight="1">
      <c r="A13" s="8" t="s">
        <v>31</v>
      </c>
      <c r="B13" s="34" t="s">
        <v>191</v>
      </c>
      <c r="C13" s="156"/>
      <c r="D13" s="34" t="s">
        <v>174</v>
      </c>
      <c r="E13" s="34" t="s">
        <v>170</v>
      </c>
      <c r="F13" s="34" t="s">
        <v>256</v>
      </c>
      <c r="G13" s="9"/>
      <c r="H13" s="9"/>
      <c r="I13" s="9"/>
    </row>
    <row r="14" spans="1:9" s="15" customFormat="1" ht="60" customHeight="1" thickBot="1">
      <c r="A14" s="164" t="s">
        <v>27</v>
      </c>
      <c r="B14" s="35" t="s">
        <v>188</v>
      </c>
      <c r="C14" s="35"/>
      <c r="D14" s="35" t="s">
        <v>63</v>
      </c>
      <c r="E14" s="35" t="s">
        <v>253</v>
      </c>
      <c r="F14" s="35" t="s">
        <v>204</v>
      </c>
      <c r="G14" s="161"/>
      <c r="H14" s="161"/>
      <c r="I14" s="161"/>
    </row>
    <row r="15" spans="1:9" ht="14.25" customHeight="1" thickBot="1" thickTop="1">
      <c r="A15" s="163" t="s">
        <v>4</v>
      </c>
      <c r="B15" s="24">
        <f aca="true" t="shared" si="2" ref="B15:I15">$A$4+2</f>
        <v>44636</v>
      </c>
      <c r="C15" s="24">
        <f t="shared" si="2"/>
        <v>44636</v>
      </c>
      <c r="D15" s="24">
        <f t="shared" si="2"/>
        <v>44636</v>
      </c>
      <c r="E15" s="24">
        <f t="shared" si="2"/>
        <v>44636</v>
      </c>
      <c r="F15" s="25">
        <f t="shared" si="2"/>
        <v>44636</v>
      </c>
      <c r="G15" s="24">
        <f t="shared" si="2"/>
        <v>44636</v>
      </c>
      <c r="H15" s="24">
        <f t="shared" si="2"/>
        <v>44636</v>
      </c>
      <c r="I15" s="25">
        <f t="shared" si="2"/>
        <v>44636</v>
      </c>
    </row>
    <row r="16" spans="1:9" ht="60" customHeight="1" thickTop="1">
      <c r="A16" s="8" t="s">
        <v>0</v>
      </c>
      <c r="B16" s="33" t="s">
        <v>250</v>
      </c>
      <c r="C16" s="33"/>
      <c r="D16" s="36"/>
      <c r="E16" s="33" t="s">
        <v>62</v>
      </c>
      <c r="G16" s="9"/>
      <c r="H16" s="9"/>
      <c r="I16" s="9"/>
    </row>
    <row r="17" spans="1:16" ht="60" customHeight="1">
      <c r="A17" s="8" t="s">
        <v>26</v>
      </c>
      <c r="B17" s="161" t="s">
        <v>285</v>
      </c>
      <c r="C17" s="34"/>
      <c r="D17" s="174" t="s">
        <v>94</v>
      </c>
      <c r="E17" s="174"/>
      <c r="F17" s="161" t="s">
        <v>203</v>
      </c>
      <c r="G17" s="142"/>
      <c r="H17" s="142"/>
      <c r="I17" s="143"/>
      <c r="P17" s="6" t="s">
        <v>46</v>
      </c>
    </row>
    <row r="18" spans="1:9" ht="60" customHeight="1">
      <c r="A18" s="8" t="s">
        <v>31</v>
      </c>
      <c r="B18" s="34" t="s">
        <v>186</v>
      </c>
      <c r="C18" s="9"/>
      <c r="D18" s="174" t="s">
        <v>131</v>
      </c>
      <c r="E18" s="174"/>
      <c r="F18" s="34" t="s">
        <v>202</v>
      </c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187</v>
      </c>
      <c r="C19" s="35"/>
      <c r="D19" s="35" t="s">
        <v>177</v>
      </c>
      <c r="E19" s="35" t="s">
        <v>260</v>
      </c>
      <c r="F19" s="35" t="s">
        <v>64</v>
      </c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44637</v>
      </c>
      <c r="C20" s="24">
        <f t="shared" si="3"/>
        <v>44637</v>
      </c>
      <c r="D20" s="24">
        <f t="shared" si="3"/>
        <v>44637</v>
      </c>
      <c r="E20" s="24">
        <f t="shared" si="3"/>
        <v>44637</v>
      </c>
      <c r="F20" s="25">
        <f t="shared" si="3"/>
        <v>44637</v>
      </c>
      <c r="G20" s="24">
        <f t="shared" si="3"/>
        <v>44637</v>
      </c>
      <c r="H20" s="24">
        <f t="shared" si="3"/>
        <v>44637</v>
      </c>
      <c r="I20" s="25">
        <f t="shared" si="3"/>
        <v>44637</v>
      </c>
    </row>
    <row r="21" spans="1:9" ht="60" customHeight="1" thickTop="1">
      <c r="A21" s="8" t="s">
        <v>0</v>
      </c>
      <c r="B21" s="33" t="s">
        <v>245</v>
      </c>
      <c r="C21" s="33"/>
      <c r="D21" s="174" t="s">
        <v>171</v>
      </c>
      <c r="E21" s="174"/>
      <c r="F21" s="33" t="s">
        <v>201</v>
      </c>
      <c r="G21" s="181"/>
      <c r="H21" s="182"/>
      <c r="I21" s="182"/>
    </row>
    <row r="22" spans="1:9" ht="60" customHeight="1">
      <c r="A22" s="8" t="s">
        <v>26</v>
      </c>
      <c r="B22" s="34" t="s">
        <v>184</v>
      </c>
      <c r="C22" s="159"/>
      <c r="D22" s="34" t="s">
        <v>287</v>
      </c>
      <c r="E22" s="34" t="s">
        <v>193</v>
      </c>
      <c r="F22" s="34" t="s">
        <v>200</v>
      </c>
      <c r="G22" s="169"/>
      <c r="H22" s="9"/>
      <c r="I22" s="9"/>
    </row>
    <row r="23" spans="1:9" ht="60" customHeight="1">
      <c r="A23" s="8" t="s">
        <v>31</v>
      </c>
      <c r="B23" s="34" t="s">
        <v>192</v>
      </c>
      <c r="C23" s="34"/>
      <c r="D23" s="34" t="s">
        <v>62</v>
      </c>
      <c r="E23" s="34" t="s">
        <v>239</v>
      </c>
      <c r="F23" s="34" t="s">
        <v>199</v>
      </c>
      <c r="G23" s="105"/>
      <c r="H23" s="9"/>
      <c r="I23" s="9"/>
    </row>
    <row r="24" spans="1:9" ht="60" customHeight="1" thickBot="1">
      <c r="A24" s="7" t="s">
        <v>27</v>
      </c>
      <c r="B24" s="35" t="s">
        <v>246</v>
      </c>
      <c r="C24" s="35"/>
      <c r="D24" s="21"/>
      <c r="E24" s="35" t="s">
        <v>101</v>
      </c>
      <c r="F24" s="35" t="s">
        <v>110</v>
      </c>
      <c r="G24" s="9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44638</v>
      </c>
      <c r="C25" s="24">
        <f t="shared" si="4"/>
        <v>44638</v>
      </c>
      <c r="D25" s="24">
        <f t="shared" si="4"/>
        <v>44638</v>
      </c>
      <c r="E25" s="24">
        <f t="shared" si="4"/>
        <v>44638</v>
      </c>
      <c r="F25" s="25">
        <f t="shared" si="4"/>
        <v>44638</v>
      </c>
      <c r="G25" s="24">
        <f t="shared" si="4"/>
        <v>44638</v>
      </c>
      <c r="H25" s="24">
        <f t="shared" si="4"/>
        <v>44638</v>
      </c>
      <c r="I25" s="25">
        <f t="shared" si="4"/>
        <v>44638</v>
      </c>
    </row>
    <row r="26" spans="1:9" ht="60" customHeight="1" thickTop="1">
      <c r="A26" s="8" t="s">
        <v>0</v>
      </c>
      <c r="B26" s="36"/>
      <c r="C26" s="36"/>
      <c r="D26" s="173" t="s">
        <v>132</v>
      </c>
      <c r="E26" s="173"/>
      <c r="F26" s="33" t="s">
        <v>198</v>
      </c>
      <c r="G26" s="9"/>
      <c r="H26" s="9"/>
      <c r="I26" s="9"/>
    </row>
    <row r="27" spans="1:9" ht="60" customHeight="1">
      <c r="A27" s="8" t="s">
        <v>26</v>
      </c>
      <c r="B27" s="34" t="s">
        <v>185</v>
      </c>
      <c r="C27" s="34"/>
      <c r="D27" s="34" t="s">
        <v>273</v>
      </c>
      <c r="E27" s="34" t="s">
        <v>274</v>
      </c>
      <c r="F27" s="34" t="s">
        <v>197</v>
      </c>
      <c r="G27" s="9"/>
      <c r="H27" s="9"/>
      <c r="I27" s="9"/>
    </row>
    <row r="28" spans="1:9" ht="60" customHeight="1">
      <c r="A28" s="8" t="s">
        <v>31</v>
      </c>
      <c r="B28" s="34" t="s">
        <v>263</v>
      </c>
      <c r="C28" s="34"/>
      <c r="D28" s="161" t="s">
        <v>272</v>
      </c>
      <c r="E28" s="34" t="s">
        <v>194</v>
      </c>
      <c r="F28" s="34" t="s">
        <v>195</v>
      </c>
      <c r="G28" s="9"/>
      <c r="H28" s="9"/>
      <c r="I28" s="9"/>
    </row>
    <row r="29" spans="1:9" ht="60" customHeight="1" thickBot="1">
      <c r="A29" s="7" t="s">
        <v>27</v>
      </c>
      <c r="B29" s="35" t="s">
        <v>230</v>
      </c>
      <c r="C29" s="21"/>
      <c r="D29" s="35" t="s">
        <v>271</v>
      </c>
      <c r="E29" s="35" t="s">
        <v>224</v>
      </c>
      <c r="F29" s="35" t="s">
        <v>196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44639</v>
      </c>
      <c r="C30" s="24">
        <f t="shared" si="5"/>
        <v>44639</v>
      </c>
      <c r="D30" s="24">
        <f t="shared" si="5"/>
        <v>44639</v>
      </c>
      <c r="E30" s="24">
        <f t="shared" si="5"/>
        <v>44639</v>
      </c>
      <c r="F30" s="25">
        <f t="shared" si="5"/>
        <v>44639</v>
      </c>
      <c r="G30" s="24">
        <f t="shared" si="5"/>
        <v>44639</v>
      </c>
      <c r="H30" s="24">
        <f t="shared" si="5"/>
        <v>44639</v>
      </c>
      <c r="I30" s="25">
        <f t="shared" si="5"/>
        <v>44639</v>
      </c>
    </row>
    <row r="31" spans="1:9" ht="60" customHeight="1" thickTop="1">
      <c r="A31" s="8" t="s">
        <v>0</v>
      </c>
      <c r="B31" s="33" t="s">
        <v>243</v>
      </c>
      <c r="C31" s="33"/>
      <c r="D31" s="36"/>
      <c r="E31" s="36"/>
      <c r="F31" s="33"/>
      <c r="G31" s="36"/>
      <c r="H31" s="9"/>
      <c r="I31" s="9"/>
    </row>
    <row r="32" spans="1:9" ht="60" customHeight="1">
      <c r="A32" s="8" t="s">
        <v>26</v>
      </c>
      <c r="B32" s="34" t="s">
        <v>244</v>
      </c>
      <c r="C32" s="34"/>
      <c r="D32" s="176" t="s">
        <v>93</v>
      </c>
      <c r="E32" s="174"/>
      <c r="F32" s="34" t="s">
        <v>205</v>
      </c>
      <c r="G32" s="9"/>
      <c r="H32" s="9"/>
      <c r="I32" s="9"/>
    </row>
    <row r="33" spans="1:9" ht="60" customHeight="1">
      <c r="A33" s="8" t="s">
        <v>31</v>
      </c>
      <c r="B33" s="9"/>
      <c r="C33" s="9"/>
      <c r="D33" s="34" t="s">
        <v>279</v>
      </c>
      <c r="E33" s="34" t="s">
        <v>278</v>
      </c>
      <c r="F33" s="34" t="s">
        <v>206</v>
      </c>
      <c r="G33" s="9"/>
      <c r="H33" s="9"/>
      <c r="I33" s="9"/>
    </row>
    <row r="34" spans="1:9" ht="60" customHeight="1" thickBot="1">
      <c r="A34" s="7" t="s">
        <v>27</v>
      </c>
      <c r="B34" s="167"/>
      <c r="C34" s="167"/>
      <c r="D34" s="167"/>
      <c r="E34" s="167"/>
      <c r="F34" s="167"/>
      <c r="G34" s="167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75" t="s">
        <v>47</v>
      </c>
      <c r="B37" s="175"/>
      <c r="C37" s="175"/>
      <c r="F37" s="31" t="s">
        <v>48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3">
    <mergeCell ref="E1:F1"/>
    <mergeCell ref="A2:I2"/>
    <mergeCell ref="B1:D1"/>
    <mergeCell ref="D7:E7"/>
    <mergeCell ref="D6:E6"/>
    <mergeCell ref="D21:E21"/>
    <mergeCell ref="G21:I21"/>
    <mergeCell ref="D26:E26"/>
    <mergeCell ref="D11:E11"/>
    <mergeCell ref="A37:C37"/>
    <mergeCell ref="D18:E18"/>
    <mergeCell ref="D17:E17"/>
    <mergeCell ref="D32:E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7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3">
      <selection activeCell="V18" sqref="V18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79" t="s">
        <v>20</v>
      </c>
      <c r="C1" s="179"/>
      <c r="D1" s="179"/>
      <c r="E1" s="177" t="s">
        <v>61</v>
      </c>
      <c r="F1" s="177"/>
      <c r="G1" s="137"/>
      <c r="H1" s="1"/>
      <c r="I1" s="1"/>
      <c r="J1" s="138"/>
    </row>
    <row r="2" spans="1:9" ht="18">
      <c r="A2" s="178" t="str">
        <f>"РАСПИСАНИЕ  2  КУРСА  С  "&amp;TEXT(A4,"ДД. ММ. ГГГГ")&amp;" ПО  "&amp;TEXT(A4+5,"ДД. ММ. ГГГГ")</f>
        <v>РАСПИСАНИЕ  2  КУРСА  С  14. 03. 2022 ПО  19. 03. 2022</v>
      </c>
      <c r="B2" s="178"/>
      <c r="C2" s="178"/>
      <c r="D2" s="178"/>
      <c r="E2" s="178"/>
      <c r="F2" s="178"/>
      <c r="G2" s="135"/>
      <c r="H2" s="135"/>
      <c r="I2" s="135"/>
    </row>
    <row r="3" spans="10:12" ht="13.5" thickBot="1">
      <c r="J3" s="12"/>
      <c r="K3" s="12"/>
      <c r="L3" s="12"/>
    </row>
    <row r="4" spans="1:12" ht="21" thickBot="1">
      <c r="A4" s="3">
        <f>'1 КУРС'!A4</f>
        <v>44634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44634</v>
      </c>
      <c r="C5" s="5">
        <f t="shared" si="0"/>
        <v>44634</v>
      </c>
      <c r="D5" s="5">
        <f t="shared" si="0"/>
        <v>44634</v>
      </c>
      <c r="E5" s="5">
        <f t="shared" si="0"/>
        <v>44634</v>
      </c>
      <c r="F5" s="5">
        <f t="shared" si="0"/>
        <v>44634</v>
      </c>
      <c r="G5" s="5">
        <f t="shared" si="0"/>
        <v>44634</v>
      </c>
      <c r="H5" s="5">
        <f t="shared" si="0"/>
        <v>44634</v>
      </c>
      <c r="I5" s="5">
        <f t="shared" si="0"/>
        <v>44634</v>
      </c>
      <c r="J5" s="12"/>
      <c r="K5" s="12"/>
      <c r="L5" s="12"/>
    </row>
    <row r="6" spans="1:12" ht="60" customHeight="1" thickTop="1">
      <c r="A6" s="8" t="s">
        <v>0</v>
      </c>
      <c r="B6" s="183" t="s">
        <v>58</v>
      </c>
      <c r="C6" s="183"/>
      <c r="D6" s="183"/>
      <c r="E6" s="183"/>
      <c r="F6" s="183"/>
      <c r="G6" s="139"/>
      <c r="H6" s="139"/>
      <c r="I6" s="139"/>
      <c r="J6" s="14"/>
      <c r="K6" s="12"/>
      <c r="L6" s="12"/>
    </row>
    <row r="7" spans="1:9" ht="60" customHeight="1">
      <c r="A7" s="8" t="s">
        <v>26</v>
      </c>
      <c r="B7" s="34" t="s">
        <v>168</v>
      </c>
      <c r="C7" s="34" t="s">
        <v>113</v>
      </c>
      <c r="D7" s="189" t="s">
        <v>124</v>
      </c>
      <c r="E7" s="174"/>
      <c r="F7" s="34" t="s">
        <v>144</v>
      </c>
      <c r="G7" s="34"/>
      <c r="H7" s="34"/>
      <c r="I7" s="9"/>
    </row>
    <row r="8" spans="1:9" ht="60" customHeight="1">
      <c r="A8" s="8" t="s">
        <v>31</v>
      </c>
      <c r="B8" s="184" t="s">
        <v>65</v>
      </c>
      <c r="C8" s="184"/>
      <c r="D8" s="34" t="s">
        <v>117</v>
      </c>
      <c r="E8" s="34" t="s">
        <v>125</v>
      </c>
      <c r="F8" s="34" t="s">
        <v>166</v>
      </c>
      <c r="G8" s="34"/>
      <c r="H8" s="34"/>
      <c r="I8" s="9"/>
    </row>
    <row r="9" spans="1:12" ht="60" customHeight="1" thickBot="1">
      <c r="A9" s="7" t="s">
        <v>27</v>
      </c>
      <c r="B9" s="35" t="s">
        <v>113</v>
      </c>
      <c r="C9" s="35" t="s">
        <v>66</v>
      </c>
      <c r="D9" s="21"/>
      <c r="E9" s="35" t="s">
        <v>115</v>
      </c>
      <c r="F9" s="35" t="s">
        <v>165</v>
      </c>
      <c r="G9" s="35"/>
      <c r="H9" s="140"/>
      <c r="I9" s="35"/>
      <c r="J9" s="16"/>
      <c r="K9" s="185"/>
      <c r="L9" s="185"/>
    </row>
    <row r="10" spans="1:12" ht="14.25" thickBot="1" thickTop="1">
      <c r="A10" s="4" t="s">
        <v>3</v>
      </c>
      <c r="B10" s="5">
        <f aca="true" t="shared" si="1" ref="B10:I10">$A$4+1</f>
        <v>44635</v>
      </c>
      <c r="C10" s="5">
        <f t="shared" si="1"/>
        <v>44635</v>
      </c>
      <c r="D10" s="5">
        <f t="shared" si="1"/>
        <v>44635</v>
      </c>
      <c r="E10" s="5">
        <f t="shared" si="1"/>
        <v>44635</v>
      </c>
      <c r="F10" s="5">
        <f t="shared" si="1"/>
        <v>44635</v>
      </c>
      <c r="G10" s="5">
        <f t="shared" si="1"/>
        <v>44635</v>
      </c>
      <c r="H10" s="5">
        <f t="shared" si="1"/>
        <v>44635</v>
      </c>
      <c r="I10" s="13">
        <f t="shared" si="1"/>
        <v>44635</v>
      </c>
      <c r="J10" s="12"/>
      <c r="K10" s="12"/>
      <c r="L10" s="12"/>
    </row>
    <row r="11" spans="1:10" ht="60" customHeight="1" thickTop="1">
      <c r="A11" s="8" t="s">
        <v>0</v>
      </c>
      <c r="B11" s="33" t="s">
        <v>126</v>
      </c>
      <c r="C11" s="33" t="s">
        <v>101</v>
      </c>
      <c r="D11" s="173" t="s">
        <v>76</v>
      </c>
      <c r="E11" s="173"/>
      <c r="F11" s="36"/>
      <c r="G11" s="33"/>
      <c r="H11" s="33"/>
      <c r="I11" s="36"/>
      <c r="J11" s="12"/>
    </row>
    <row r="12" spans="1:9" ht="60" customHeight="1">
      <c r="A12" s="8" t="s">
        <v>26</v>
      </c>
      <c r="B12" s="34" t="s">
        <v>70</v>
      </c>
      <c r="C12" s="34" t="s">
        <v>126</v>
      </c>
      <c r="D12" s="174" t="s">
        <v>172</v>
      </c>
      <c r="E12" s="174"/>
      <c r="F12" s="34" t="s">
        <v>258</v>
      </c>
      <c r="G12" s="34"/>
      <c r="H12" s="34"/>
      <c r="I12" s="9"/>
    </row>
    <row r="13" spans="1:9" ht="60" customHeight="1">
      <c r="A13" s="8" t="s">
        <v>31</v>
      </c>
      <c r="B13" s="184" t="s">
        <v>96</v>
      </c>
      <c r="C13" s="184"/>
      <c r="D13" s="34" t="s">
        <v>280</v>
      </c>
      <c r="E13" s="34" t="s">
        <v>283</v>
      </c>
      <c r="F13" s="34" t="s">
        <v>126</v>
      </c>
      <c r="G13" s="34"/>
      <c r="H13" s="34"/>
      <c r="I13" s="9"/>
    </row>
    <row r="14" spans="1:12" ht="60" customHeight="1" thickBot="1">
      <c r="A14" s="7" t="s">
        <v>27</v>
      </c>
      <c r="B14" s="35" t="s">
        <v>67</v>
      </c>
      <c r="C14" s="35" t="s">
        <v>104</v>
      </c>
      <c r="D14" s="35" t="s">
        <v>281</v>
      </c>
      <c r="E14" s="35" t="s">
        <v>257</v>
      </c>
      <c r="F14" s="35" t="s">
        <v>173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44636</v>
      </c>
      <c r="C15" s="5">
        <f t="shared" si="2"/>
        <v>44636</v>
      </c>
      <c r="D15" s="5">
        <f t="shared" si="2"/>
        <v>44636</v>
      </c>
      <c r="E15" s="5">
        <f t="shared" si="2"/>
        <v>44636</v>
      </c>
      <c r="F15" s="5">
        <f t="shared" si="2"/>
        <v>44636</v>
      </c>
      <c r="G15" s="5">
        <f t="shared" si="2"/>
        <v>44636</v>
      </c>
      <c r="H15" s="5">
        <f t="shared" si="2"/>
        <v>44636</v>
      </c>
      <c r="I15" s="13">
        <f t="shared" si="2"/>
        <v>44636</v>
      </c>
      <c r="J15" s="12"/>
      <c r="K15" s="12"/>
      <c r="L15" s="12"/>
    </row>
    <row r="16" spans="1:9" ht="71.25" customHeight="1" thickTop="1">
      <c r="A16" s="8" t="s">
        <v>0</v>
      </c>
      <c r="B16" s="33" t="s">
        <v>181</v>
      </c>
      <c r="C16" s="33" t="s">
        <v>69</v>
      </c>
      <c r="D16" s="33" t="s">
        <v>117</v>
      </c>
      <c r="E16" s="33" t="s">
        <v>126</v>
      </c>
      <c r="F16" s="33" t="s">
        <v>138</v>
      </c>
      <c r="G16" s="151"/>
      <c r="H16" s="151"/>
      <c r="I16" s="152"/>
    </row>
    <row r="17" spans="1:9" ht="60" customHeight="1">
      <c r="A17" s="8" t="s">
        <v>26</v>
      </c>
      <c r="B17" s="34" t="s">
        <v>112</v>
      </c>
      <c r="C17" s="34" t="s">
        <v>181</v>
      </c>
      <c r="D17" s="34" t="s">
        <v>126</v>
      </c>
      <c r="E17" s="34" t="s">
        <v>282</v>
      </c>
      <c r="F17" s="34" t="s">
        <v>98</v>
      </c>
      <c r="G17" s="16"/>
      <c r="H17" s="16"/>
      <c r="I17" s="19"/>
    </row>
    <row r="18" spans="1:9" ht="60" customHeight="1">
      <c r="A18" s="8" t="s">
        <v>31</v>
      </c>
      <c r="B18" s="161" t="s">
        <v>72</v>
      </c>
      <c r="C18" s="34" t="s">
        <v>66</v>
      </c>
      <c r="D18" s="34" t="s">
        <v>136</v>
      </c>
      <c r="E18" s="34" t="s">
        <v>116</v>
      </c>
      <c r="F18" s="34" t="s">
        <v>167</v>
      </c>
      <c r="G18" s="16"/>
      <c r="H18" s="16"/>
      <c r="I18" s="19"/>
    </row>
    <row r="19" spans="1:9" ht="60" customHeight="1" thickBot="1">
      <c r="A19" s="7" t="s">
        <v>27</v>
      </c>
      <c r="B19" s="35" t="s">
        <v>182</v>
      </c>
      <c r="C19" s="35" t="s">
        <v>81</v>
      </c>
      <c r="D19" s="188" t="s">
        <v>75</v>
      </c>
      <c r="E19" s="188"/>
      <c r="F19" s="35" t="s">
        <v>101</v>
      </c>
      <c r="G19" s="153"/>
      <c r="H19" s="153"/>
      <c r="I19" s="154"/>
    </row>
    <row r="20" spans="1:9" ht="14.25" thickBot="1" thickTop="1">
      <c r="A20" s="4" t="s">
        <v>5</v>
      </c>
      <c r="B20" s="5">
        <f aca="true" t="shared" si="3" ref="B20:I20">$A$4+3</f>
        <v>44637</v>
      </c>
      <c r="C20" s="5">
        <f t="shared" si="3"/>
        <v>44637</v>
      </c>
      <c r="D20" s="5">
        <f t="shared" si="3"/>
        <v>44637</v>
      </c>
      <c r="E20" s="5">
        <f t="shared" si="3"/>
        <v>44637</v>
      </c>
      <c r="F20" s="5">
        <f t="shared" si="3"/>
        <v>44637</v>
      </c>
      <c r="G20" s="5">
        <f t="shared" si="3"/>
        <v>44637</v>
      </c>
      <c r="H20" s="5">
        <f t="shared" si="3"/>
        <v>44637</v>
      </c>
      <c r="I20" s="13">
        <f t="shared" si="3"/>
        <v>44637</v>
      </c>
    </row>
    <row r="21" spans="1:10" ht="60" customHeight="1" thickTop="1">
      <c r="A21" s="8" t="s">
        <v>0</v>
      </c>
      <c r="B21" s="183" t="s">
        <v>58</v>
      </c>
      <c r="C21" s="183"/>
      <c r="D21" s="183"/>
      <c r="E21" s="183"/>
      <c r="F21" s="183"/>
      <c r="G21" s="186"/>
      <c r="H21" s="187"/>
      <c r="I21" s="187"/>
      <c r="J21" s="14"/>
    </row>
    <row r="22" spans="1:9" ht="60" customHeight="1">
      <c r="A22" s="8" t="s">
        <v>26</v>
      </c>
      <c r="B22" s="34" t="s">
        <v>102</v>
      </c>
      <c r="C22" s="34" t="s">
        <v>112</v>
      </c>
      <c r="D22" s="174" t="s">
        <v>208</v>
      </c>
      <c r="E22" s="174"/>
      <c r="F22" s="34" t="s">
        <v>145</v>
      </c>
      <c r="G22" s="150"/>
      <c r="H22" s="94"/>
      <c r="I22" s="9"/>
    </row>
    <row r="23" spans="1:9" ht="60" customHeight="1">
      <c r="A23" s="8" t="s">
        <v>31</v>
      </c>
      <c r="B23" s="34" t="s">
        <v>67</v>
      </c>
      <c r="C23" s="34" t="s">
        <v>118</v>
      </c>
      <c r="D23" s="174" t="s">
        <v>114</v>
      </c>
      <c r="E23" s="174"/>
      <c r="F23" s="34" t="s">
        <v>207</v>
      </c>
      <c r="G23" s="150"/>
      <c r="H23" s="94"/>
      <c r="I23" s="9"/>
    </row>
    <row r="24" spans="1:9" ht="60" customHeight="1" thickBot="1">
      <c r="A24" s="7" t="s">
        <v>27</v>
      </c>
      <c r="B24" s="35" t="s">
        <v>134</v>
      </c>
      <c r="C24" s="35" t="s">
        <v>73</v>
      </c>
      <c r="D24" s="35" t="s">
        <v>133</v>
      </c>
      <c r="E24" s="35" t="s">
        <v>74</v>
      </c>
      <c r="F24" s="35" t="s">
        <v>288</v>
      </c>
      <c r="G24" s="148"/>
      <c r="H24" s="148"/>
      <c r="I24" s="149"/>
    </row>
    <row r="25" spans="1:9" ht="14.25" thickBot="1" thickTop="1">
      <c r="A25" s="4" t="s">
        <v>6</v>
      </c>
      <c r="B25" s="24">
        <f aca="true" t="shared" si="4" ref="B25:I25">$A$4+4</f>
        <v>44638</v>
      </c>
      <c r="C25" s="24">
        <f t="shared" si="4"/>
        <v>44638</v>
      </c>
      <c r="D25" s="24">
        <f t="shared" si="4"/>
        <v>44638</v>
      </c>
      <c r="E25" s="24">
        <f t="shared" si="4"/>
        <v>44638</v>
      </c>
      <c r="F25" s="24">
        <f t="shared" si="4"/>
        <v>44638</v>
      </c>
      <c r="G25" s="24">
        <f t="shared" si="4"/>
        <v>44638</v>
      </c>
      <c r="H25" s="5">
        <f t="shared" si="4"/>
        <v>44638</v>
      </c>
      <c r="I25" s="13">
        <f t="shared" si="4"/>
        <v>44638</v>
      </c>
    </row>
    <row r="26" spans="1:9" ht="60" customHeight="1" thickTop="1">
      <c r="A26" s="119" t="s">
        <v>0</v>
      </c>
      <c r="B26" s="33" t="s">
        <v>121</v>
      </c>
      <c r="C26" s="33" t="s">
        <v>240</v>
      </c>
      <c r="D26" s="190" t="s">
        <v>223</v>
      </c>
      <c r="E26" s="190"/>
      <c r="F26" s="190"/>
      <c r="G26" s="190"/>
      <c r="H26" s="190"/>
      <c r="I26" s="190"/>
    </row>
    <row r="27" spans="1:9" ht="60" customHeight="1">
      <c r="A27" s="119" t="s">
        <v>26</v>
      </c>
      <c r="B27" s="34" t="s">
        <v>120</v>
      </c>
      <c r="C27" s="34" t="s">
        <v>229</v>
      </c>
      <c r="D27" s="174" t="s">
        <v>78</v>
      </c>
      <c r="E27" s="174"/>
      <c r="F27" s="34" t="s">
        <v>141</v>
      </c>
      <c r="G27" s="174"/>
      <c r="H27" s="174"/>
      <c r="I27" s="9"/>
    </row>
    <row r="28" spans="1:9" ht="60" customHeight="1">
      <c r="A28" s="119" t="s">
        <v>31</v>
      </c>
      <c r="B28" s="34" t="s">
        <v>71</v>
      </c>
      <c r="C28" s="34" t="s">
        <v>119</v>
      </c>
      <c r="D28" s="34" t="s">
        <v>77</v>
      </c>
      <c r="E28" s="34" t="s">
        <v>116</v>
      </c>
      <c r="F28" s="34" t="s">
        <v>100</v>
      </c>
      <c r="G28" s="189"/>
      <c r="H28" s="189"/>
      <c r="I28" s="34"/>
    </row>
    <row r="29" spans="1:9" ht="60" customHeight="1" thickBot="1">
      <c r="A29" s="120" t="s">
        <v>27</v>
      </c>
      <c r="B29" s="21"/>
      <c r="C29" s="35" t="s">
        <v>139</v>
      </c>
      <c r="D29" s="35" t="s">
        <v>74</v>
      </c>
      <c r="E29" s="21"/>
      <c r="F29" s="35" t="s">
        <v>241</v>
      </c>
      <c r="G29" s="188"/>
      <c r="H29" s="188"/>
      <c r="I29" s="35"/>
    </row>
    <row r="30" spans="1:9" ht="14.25" thickBot="1" thickTop="1">
      <c r="A30" s="4" t="s">
        <v>7</v>
      </c>
      <c r="B30" s="113">
        <f aca="true" t="shared" si="5" ref="B30:I30">$A$4+5</f>
        <v>44639</v>
      </c>
      <c r="C30" s="113">
        <f t="shared" si="5"/>
        <v>44639</v>
      </c>
      <c r="D30" s="113">
        <f t="shared" si="5"/>
        <v>44639</v>
      </c>
      <c r="E30" s="113">
        <f t="shared" si="5"/>
        <v>44639</v>
      </c>
      <c r="F30" s="113">
        <f t="shared" si="5"/>
        <v>44639</v>
      </c>
      <c r="G30" s="113">
        <f t="shared" si="5"/>
        <v>44639</v>
      </c>
      <c r="H30" s="113">
        <f t="shared" si="5"/>
        <v>44639</v>
      </c>
      <c r="I30" s="113">
        <f t="shared" si="5"/>
        <v>44639</v>
      </c>
    </row>
    <row r="31" spans="1:9" ht="60" customHeight="1" thickTop="1">
      <c r="A31" s="8" t="s">
        <v>0</v>
      </c>
      <c r="B31" s="36"/>
      <c r="C31" s="33" t="s">
        <v>68</v>
      </c>
      <c r="D31" s="33" t="s">
        <v>235</v>
      </c>
      <c r="E31" s="36"/>
      <c r="F31" s="33" t="s">
        <v>234</v>
      </c>
      <c r="G31" s="173"/>
      <c r="H31" s="173"/>
      <c r="I31" s="36"/>
    </row>
    <row r="32" spans="1:9" ht="60" customHeight="1">
      <c r="A32" s="8" t="s">
        <v>26</v>
      </c>
      <c r="B32" s="34" t="s">
        <v>135</v>
      </c>
      <c r="C32" s="34" t="s">
        <v>143</v>
      </c>
      <c r="D32" s="9"/>
      <c r="E32" s="34" t="s">
        <v>235</v>
      </c>
      <c r="F32" s="34" t="s">
        <v>99</v>
      </c>
      <c r="G32" s="189"/>
      <c r="H32" s="189"/>
      <c r="I32" s="9"/>
    </row>
    <row r="33" spans="1:9" ht="60" customHeight="1">
      <c r="A33" s="8" t="s">
        <v>31</v>
      </c>
      <c r="B33" s="34"/>
      <c r="C33" s="34"/>
      <c r="D33" s="9"/>
      <c r="E33" s="34"/>
      <c r="F33" s="9"/>
      <c r="G33" s="9"/>
      <c r="H33" s="9"/>
      <c r="I33" s="34"/>
    </row>
    <row r="34" spans="1:9" ht="60" customHeight="1" thickBot="1">
      <c r="A34" s="7" t="s">
        <v>27</v>
      </c>
      <c r="B34" s="166"/>
      <c r="C34" s="166"/>
      <c r="D34" s="166"/>
      <c r="E34" s="166"/>
      <c r="F34" s="166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2" t="str">
        <f>'1 КУРС'!A37:C37</f>
        <v>ДЕКАН</v>
      </c>
      <c r="B37" s="192"/>
      <c r="C37" s="192"/>
      <c r="E37" s="11"/>
      <c r="F37" s="191" t="str">
        <f>'1 КУРС'!F37</f>
        <v>О.А. КОТЛОВСКИЙ</v>
      </c>
      <c r="G37" s="191"/>
      <c r="H37" s="191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5">
    <mergeCell ref="F37:H37"/>
    <mergeCell ref="A37:C37"/>
    <mergeCell ref="D7:E7"/>
    <mergeCell ref="D12:E12"/>
    <mergeCell ref="D19:E19"/>
    <mergeCell ref="D11:E11"/>
    <mergeCell ref="D22:E22"/>
    <mergeCell ref="D26:F26"/>
    <mergeCell ref="D27:E27"/>
    <mergeCell ref="D23:E23"/>
    <mergeCell ref="K9:L9"/>
    <mergeCell ref="G21:I21"/>
    <mergeCell ref="G27:H27"/>
    <mergeCell ref="G29:H29"/>
    <mergeCell ref="G28:H28"/>
    <mergeCell ref="G32:H32"/>
    <mergeCell ref="G26:I26"/>
    <mergeCell ref="G31:H31"/>
    <mergeCell ref="B1:D1"/>
    <mergeCell ref="E1:F1"/>
    <mergeCell ref="B21:F21"/>
    <mergeCell ref="B6:F6"/>
    <mergeCell ref="B8:C8"/>
    <mergeCell ref="B13:C13"/>
    <mergeCell ref="A2:F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view="pageBreakPreview" zoomScale="55" zoomScaleNormal="40" zoomScaleSheetLayoutView="55" zoomScalePageLayoutView="0" workbookViewId="0" topLeftCell="A2">
      <pane ySplit="3" topLeftCell="A5" activePane="bottomLeft" state="frozen"/>
      <selection pane="topLeft" activeCell="A2" sqref="A2"/>
      <selection pane="bottomLeft" activeCell="G8" sqref="G8:I8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79" t="s">
        <v>20</v>
      </c>
      <c r="C1" s="179"/>
      <c r="D1" s="179"/>
      <c r="E1" s="179"/>
      <c r="F1" s="179"/>
      <c r="G1" s="179"/>
      <c r="H1" s="177" t="s">
        <v>61</v>
      </c>
      <c r="I1" s="177"/>
      <c r="J1" s="26"/>
    </row>
    <row r="2" spans="1:9" ht="18">
      <c r="A2" s="178" t="str">
        <f>"РАСПИСАНИЕ  3  КУРСА  С  "&amp;TEXT(A4,"ДД. ММ. ГГГГ")&amp;" ПО  "&amp;TEXT(A4+5,"ДД. ММ. ГГГГ")</f>
        <v>РАСПИСАНИЕ  3  КУРСА  С  14. 03. 2022 ПО  19. 03. 2022</v>
      </c>
      <c r="B2" s="178"/>
      <c r="C2" s="178"/>
      <c r="D2" s="178"/>
      <c r="E2" s="178"/>
      <c r="F2" s="178"/>
      <c r="G2" s="178"/>
      <c r="H2" s="178"/>
      <c r="I2" s="178"/>
    </row>
    <row r="3" ht="13.5" thickBot="1"/>
    <row r="4" spans="1:9" ht="21" thickBot="1">
      <c r="A4" s="3">
        <f>'1 КУРС'!A4</f>
        <v>44634</v>
      </c>
      <c r="B4" s="32" t="s">
        <v>1</v>
      </c>
      <c r="C4" s="32" t="s">
        <v>30</v>
      </c>
      <c r="D4" s="32" t="s">
        <v>49</v>
      </c>
      <c r="E4" s="32" t="s">
        <v>23</v>
      </c>
      <c r="F4" s="32" t="s">
        <v>50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44634</v>
      </c>
      <c r="C5" s="5">
        <f t="shared" si="0"/>
        <v>44634</v>
      </c>
      <c r="D5" s="5">
        <f t="shared" si="0"/>
        <v>44634</v>
      </c>
      <c r="E5" s="5">
        <f t="shared" si="0"/>
        <v>44634</v>
      </c>
      <c r="F5" s="5">
        <f t="shared" si="0"/>
        <v>44634</v>
      </c>
      <c r="G5" s="5">
        <f t="shared" si="0"/>
        <v>44634</v>
      </c>
      <c r="H5" s="5">
        <f t="shared" si="0"/>
        <v>44634</v>
      </c>
      <c r="I5" s="5">
        <f t="shared" si="0"/>
        <v>44634</v>
      </c>
    </row>
    <row r="6" spans="1:9" ht="60" customHeight="1" thickTop="1">
      <c r="A6" s="8" t="s">
        <v>0</v>
      </c>
      <c r="B6" s="36"/>
      <c r="C6" s="36"/>
      <c r="D6" s="33"/>
      <c r="E6" s="90"/>
      <c r="F6" s="90"/>
      <c r="G6" s="36"/>
      <c r="H6" s="33" t="s">
        <v>289</v>
      </c>
      <c r="I6" s="33" t="s">
        <v>80</v>
      </c>
    </row>
    <row r="7" spans="1:9" ht="50.25" customHeight="1">
      <c r="A7" s="8" t="s">
        <v>26</v>
      </c>
      <c r="B7" s="156"/>
      <c r="C7" s="156"/>
      <c r="D7" s="156"/>
      <c r="E7" s="156"/>
      <c r="F7" s="156"/>
      <c r="G7" s="34" t="s">
        <v>97</v>
      </c>
      <c r="H7" s="34" t="s">
        <v>290</v>
      </c>
      <c r="I7" s="34" t="s">
        <v>79</v>
      </c>
    </row>
    <row r="8" spans="1:9" s="17" customFormat="1" ht="60" customHeight="1">
      <c r="A8" s="8" t="s">
        <v>31</v>
      </c>
      <c r="B8" s="159"/>
      <c r="C8" s="34"/>
      <c r="D8" s="34"/>
      <c r="E8" s="159"/>
      <c r="F8" s="34"/>
      <c r="G8" s="193" t="s">
        <v>59</v>
      </c>
      <c r="H8" s="193"/>
      <c r="I8" s="193"/>
    </row>
    <row r="9" spans="1:9" s="15" customFormat="1" ht="60" customHeight="1" thickBot="1">
      <c r="A9" s="7" t="s">
        <v>27</v>
      </c>
      <c r="B9" s="157"/>
      <c r="C9" s="157"/>
      <c r="D9" s="157"/>
      <c r="E9" s="157"/>
      <c r="F9" s="157"/>
      <c r="G9" s="194" t="s">
        <v>103</v>
      </c>
      <c r="H9" s="195"/>
      <c r="I9" s="195"/>
    </row>
    <row r="10" spans="1:9" s="1" customFormat="1" ht="14.25" thickBot="1" thickTop="1">
      <c r="A10" s="27" t="s">
        <v>3</v>
      </c>
      <c r="B10" s="5">
        <f aca="true" t="shared" si="1" ref="B10:I10">$A$4+1</f>
        <v>44635</v>
      </c>
      <c r="C10" s="5">
        <f t="shared" si="1"/>
        <v>44635</v>
      </c>
      <c r="D10" s="5">
        <f t="shared" si="1"/>
        <v>44635</v>
      </c>
      <c r="E10" s="5">
        <f t="shared" si="1"/>
        <v>44635</v>
      </c>
      <c r="F10" s="5">
        <f t="shared" si="1"/>
        <v>44635</v>
      </c>
      <c r="G10" s="13">
        <f t="shared" si="1"/>
        <v>44635</v>
      </c>
      <c r="H10" s="5">
        <f t="shared" si="1"/>
        <v>44635</v>
      </c>
      <c r="I10" s="5">
        <f t="shared" si="1"/>
        <v>44635</v>
      </c>
    </row>
    <row r="11" spans="1:9" ht="60" customHeight="1" thickTop="1">
      <c r="A11" s="119" t="s">
        <v>0</v>
      </c>
      <c r="B11" s="33"/>
      <c r="C11" s="33"/>
      <c r="D11" s="36"/>
      <c r="E11" s="36"/>
      <c r="F11" s="33"/>
      <c r="G11" s="33" t="s">
        <v>237</v>
      </c>
      <c r="H11" s="36"/>
      <c r="I11" s="33" t="s">
        <v>122</v>
      </c>
    </row>
    <row r="12" spans="1:9" ht="60" customHeight="1">
      <c r="A12" s="119" t="s">
        <v>26</v>
      </c>
      <c r="B12" s="34"/>
      <c r="C12" s="34"/>
      <c r="D12" s="34"/>
      <c r="E12" s="34"/>
      <c r="F12" s="9"/>
      <c r="G12" s="34" t="s">
        <v>259</v>
      </c>
      <c r="H12" s="34" t="s">
        <v>127</v>
      </c>
      <c r="I12" s="34" t="s">
        <v>209</v>
      </c>
    </row>
    <row r="13" spans="1:9" ht="60" customHeight="1">
      <c r="A13" s="119" t="s">
        <v>31</v>
      </c>
      <c r="B13" s="34"/>
      <c r="C13" s="34"/>
      <c r="D13" s="34"/>
      <c r="E13" s="34"/>
      <c r="F13" s="34"/>
      <c r="G13" s="34" t="s">
        <v>265</v>
      </c>
      <c r="H13" s="34" t="s">
        <v>164</v>
      </c>
      <c r="I13" s="34" t="s">
        <v>210</v>
      </c>
    </row>
    <row r="14" spans="1:9" ht="60" customHeight="1" thickBot="1">
      <c r="A14" s="120" t="s">
        <v>27</v>
      </c>
      <c r="B14" s="147"/>
      <c r="C14" s="147"/>
      <c r="D14" s="147"/>
      <c r="E14" s="147"/>
      <c r="F14" s="147"/>
      <c r="G14" s="35" t="s">
        <v>128</v>
      </c>
      <c r="H14" s="35" t="s">
        <v>169</v>
      </c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44636</v>
      </c>
      <c r="C15" s="113">
        <f t="shared" si="2"/>
        <v>44636</v>
      </c>
      <c r="D15" s="113">
        <f t="shared" si="2"/>
        <v>44636</v>
      </c>
      <c r="E15" s="113">
        <f t="shared" si="2"/>
        <v>44636</v>
      </c>
      <c r="F15" s="113">
        <f t="shared" si="2"/>
        <v>44636</v>
      </c>
      <c r="G15" s="113">
        <f t="shared" si="2"/>
        <v>44636</v>
      </c>
      <c r="H15" s="24">
        <f t="shared" si="2"/>
        <v>44636</v>
      </c>
      <c r="I15" s="24">
        <f t="shared" si="2"/>
        <v>44636</v>
      </c>
    </row>
    <row r="16" spans="1:9" ht="60" customHeight="1" thickTop="1">
      <c r="A16" s="8" t="s">
        <v>0</v>
      </c>
      <c r="B16" s="77"/>
      <c r="C16" s="77"/>
      <c r="D16" s="77"/>
      <c r="E16" s="77"/>
      <c r="F16" s="77"/>
      <c r="G16" s="33" t="s">
        <v>129</v>
      </c>
      <c r="H16" s="33" t="s">
        <v>220</v>
      </c>
      <c r="I16" s="33" t="s">
        <v>211</v>
      </c>
    </row>
    <row r="17" spans="1:9" ht="60" customHeight="1">
      <c r="A17" s="8" t="s">
        <v>26</v>
      </c>
      <c r="B17" s="156"/>
      <c r="C17" s="156"/>
      <c r="D17" s="156"/>
      <c r="E17" s="156"/>
      <c r="F17" s="9"/>
      <c r="G17" s="34" t="s">
        <v>252</v>
      </c>
      <c r="H17" s="34" t="s">
        <v>214</v>
      </c>
      <c r="I17" s="34" t="s">
        <v>212</v>
      </c>
    </row>
    <row r="18" spans="1:9" ht="60" customHeight="1">
      <c r="A18" s="8" t="s">
        <v>31</v>
      </c>
      <c r="B18" s="156"/>
      <c r="C18" s="156"/>
      <c r="D18" s="156"/>
      <c r="E18" s="156"/>
      <c r="F18" s="156"/>
      <c r="G18" s="34" t="s">
        <v>221</v>
      </c>
      <c r="H18" s="34" t="s">
        <v>266</v>
      </c>
      <c r="I18" s="34" t="s">
        <v>213</v>
      </c>
    </row>
    <row r="19" spans="1:9" ht="60" customHeight="1" thickBot="1">
      <c r="A19" s="7" t="s">
        <v>27</v>
      </c>
      <c r="B19" s="157"/>
      <c r="C19" s="157"/>
      <c r="D19" s="157"/>
      <c r="E19" s="157"/>
      <c r="F19" s="157"/>
      <c r="G19" s="35" t="s">
        <v>222</v>
      </c>
      <c r="H19" s="35" t="s">
        <v>267</v>
      </c>
      <c r="I19" s="35" t="s">
        <v>214</v>
      </c>
    </row>
    <row r="20" spans="1:9" s="1" customFormat="1" ht="14.25" thickBot="1" thickTop="1">
      <c r="A20" s="27" t="s">
        <v>5</v>
      </c>
      <c r="B20" s="24">
        <f aca="true" t="shared" si="3" ref="B20:I20">$A$4+3</f>
        <v>44637</v>
      </c>
      <c r="C20" s="24">
        <f t="shared" si="3"/>
        <v>44637</v>
      </c>
      <c r="D20" s="24">
        <f t="shared" si="3"/>
        <v>44637</v>
      </c>
      <c r="E20" s="24">
        <f t="shared" si="3"/>
        <v>44637</v>
      </c>
      <c r="F20" s="24">
        <f t="shared" si="3"/>
        <v>44637</v>
      </c>
      <c r="G20" s="25">
        <f t="shared" si="3"/>
        <v>44637</v>
      </c>
      <c r="H20" s="24">
        <f t="shared" si="3"/>
        <v>44637</v>
      </c>
      <c r="I20" s="24">
        <f t="shared" si="3"/>
        <v>44637</v>
      </c>
    </row>
    <row r="21" spans="1:9" ht="60" customHeight="1" thickTop="1">
      <c r="A21" s="8" t="s">
        <v>0</v>
      </c>
      <c r="B21" s="90"/>
      <c r="C21" s="90"/>
      <c r="D21" s="90"/>
      <c r="E21" s="90"/>
      <c r="F21" s="90"/>
      <c r="G21" s="173" t="s">
        <v>261</v>
      </c>
      <c r="H21" s="173"/>
      <c r="I21" s="170" t="s">
        <v>215</v>
      </c>
    </row>
    <row r="22" spans="1:9" ht="60" customHeight="1">
      <c r="A22" s="8" t="s">
        <v>26</v>
      </c>
      <c r="B22" s="156"/>
      <c r="C22" s="156"/>
      <c r="D22" s="156"/>
      <c r="E22" s="156"/>
      <c r="F22" s="156"/>
      <c r="G22" s="34" t="s">
        <v>262</v>
      </c>
      <c r="H22" s="34" t="s">
        <v>219</v>
      </c>
      <c r="I22" s="34" t="s">
        <v>216</v>
      </c>
    </row>
    <row r="23" spans="1:9" ht="60" customHeight="1">
      <c r="A23" s="8" t="s">
        <v>31</v>
      </c>
      <c r="B23" s="159"/>
      <c r="C23" s="34"/>
      <c r="D23" s="34"/>
      <c r="E23" s="159"/>
      <c r="F23" s="141"/>
      <c r="G23" s="193" t="s">
        <v>59</v>
      </c>
      <c r="H23" s="193"/>
      <c r="I23" s="193"/>
    </row>
    <row r="24" spans="1:9" ht="65.25" customHeight="1" thickBot="1">
      <c r="A24" s="7" t="s">
        <v>27</v>
      </c>
      <c r="B24" s="86"/>
      <c r="C24" s="86"/>
      <c r="D24" s="86"/>
      <c r="E24" s="86"/>
      <c r="F24" s="86"/>
      <c r="G24" s="35" t="s">
        <v>218</v>
      </c>
      <c r="H24" s="35" t="s">
        <v>130</v>
      </c>
      <c r="I24" s="35" t="s">
        <v>217</v>
      </c>
    </row>
    <row r="25" spans="1:9" s="1" customFormat="1" ht="14.25" thickBot="1" thickTop="1">
      <c r="A25" s="27" t="s">
        <v>6</v>
      </c>
      <c r="B25" s="24">
        <f aca="true" t="shared" si="4" ref="B25:I25">$A$4+4</f>
        <v>44638</v>
      </c>
      <c r="C25" s="24">
        <f t="shared" si="4"/>
        <v>44638</v>
      </c>
      <c r="D25" s="24">
        <f t="shared" si="4"/>
        <v>44638</v>
      </c>
      <c r="E25" s="24">
        <f t="shared" si="4"/>
        <v>44638</v>
      </c>
      <c r="F25" s="24">
        <f t="shared" si="4"/>
        <v>44638</v>
      </c>
      <c r="G25" s="25">
        <f t="shared" si="4"/>
        <v>44638</v>
      </c>
      <c r="H25" s="24">
        <f t="shared" si="4"/>
        <v>44638</v>
      </c>
      <c r="I25" s="24">
        <f t="shared" si="4"/>
        <v>44638</v>
      </c>
    </row>
    <row r="26" spans="1:9" ht="60" customHeight="1" thickTop="1">
      <c r="A26" s="8" t="s">
        <v>0</v>
      </c>
      <c r="B26" s="33"/>
      <c r="C26" s="33"/>
      <c r="D26" s="33"/>
      <c r="E26" s="33"/>
      <c r="F26" s="33"/>
      <c r="G26" s="173" t="s">
        <v>105</v>
      </c>
      <c r="H26" s="173"/>
      <c r="I26" s="33" t="s">
        <v>82</v>
      </c>
    </row>
    <row r="27" spans="1:9" ht="60" customHeight="1">
      <c r="A27" s="8" t="s">
        <v>26</v>
      </c>
      <c r="B27" s="34"/>
      <c r="C27" s="34"/>
      <c r="D27" s="34"/>
      <c r="E27" s="34"/>
      <c r="F27" s="34"/>
      <c r="G27" s="34" t="s">
        <v>268</v>
      </c>
      <c r="H27" s="34" t="s">
        <v>142</v>
      </c>
      <c r="I27" s="34" t="s">
        <v>225</v>
      </c>
    </row>
    <row r="28" spans="1:9" ht="60" customHeight="1">
      <c r="A28" s="8" t="s">
        <v>31</v>
      </c>
      <c r="B28" s="158"/>
      <c r="C28" s="158"/>
      <c r="D28" s="158"/>
      <c r="E28" s="158"/>
      <c r="F28" s="158"/>
      <c r="G28" s="34" t="s">
        <v>106</v>
      </c>
      <c r="H28" s="34" t="s">
        <v>227</v>
      </c>
      <c r="I28" s="34" t="s">
        <v>233</v>
      </c>
    </row>
    <row r="29" spans="1:9" ht="60" customHeight="1" thickBot="1">
      <c r="A29" s="7" t="s">
        <v>27</v>
      </c>
      <c r="B29" s="21"/>
      <c r="C29" s="21"/>
      <c r="D29" s="21"/>
      <c r="E29" s="35"/>
      <c r="F29" s="35"/>
      <c r="G29" s="35" t="s">
        <v>269</v>
      </c>
      <c r="H29" s="35" t="s">
        <v>226</v>
      </c>
      <c r="I29" s="21"/>
    </row>
    <row r="30" spans="1:9" s="1" customFormat="1" ht="14.25" thickBot="1" thickTop="1">
      <c r="A30" s="27" t="s">
        <v>7</v>
      </c>
      <c r="B30" s="24">
        <f aca="true" t="shared" si="5" ref="B30:I30">$A$4+5</f>
        <v>44639</v>
      </c>
      <c r="C30" s="24">
        <f t="shared" si="5"/>
        <v>44639</v>
      </c>
      <c r="D30" s="24">
        <f t="shared" si="5"/>
        <v>44639</v>
      </c>
      <c r="E30" s="24">
        <f t="shared" si="5"/>
        <v>44639</v>
      </c>
      <c r="F30" s="24">
        <f t="shared" si="5"/>
        <v>44639</v>
      </c>
      <c r="G30" s="25">
        <f t="shared" si="5"/>
        <v>44639</v>
      </c>
      <c r="H30" s="24">
        <f t="shared" si="5"/>
        <v>44639</v>
      </c>
      <c r="I30" s="24">
        <f t="shared" si="5"/>
        <v>44639</v>
      </c>
    </row>
    <row r="31" spans="1:9" ht="60" customHeight="1" thickTop="1">
      <c r="A31" s="8" t="s">
        <v>0</v>
      </c>
      <c r="B31" s="33"/>
      <c r="C31" s="33"/>
      <c r="D31" s="33"/>
      <c r="E31" s="33"/>
      <c r="F31" s="33"/>
      <c r="G31" s="33" t="s">
        <v>108</v>
      </c>
      <c r="H31" s="33" t="s">
        <v>242</v>
      </c>
      <c r="I31" s="36"/>
    </row>
    <row r="32" spans="1:8" ht="60" customHeight="1">
      <c r="A32" s="8" t="s">
        <v>26</v>
      </c>
      <c r="B32" s="34"/>
      <c r="C32" s="34"/>
      <c r="D32" s="34"/>
      <c r="E32" s="34"/>
      <c r="F32" s="34"/>
      <c r="G32" s="9"/>
      <c r="H32" s="34" t="s">
        <v>123</v>
      </c>
    </row>
    <row r="33" spans="1:9" ht="60" customHeight="1">
      <c r="A33" s="8" t="s">
        <v>31</v>
      </c>
      <c r="B33" s="34"/>
      <c r="C33" s="34"/>
      <c r="D33" s="34"/>
      <c r="E33" s="34"/>
      <c r="F33" s="34"/>
      <c r="G33" s="160"/>
      <c r="H33" s="9"/>
      <c r="I33" s="34" t="s">
        <v>84</v>
      </c>
    </row>
    <row r="34" spans="1:9" ht="60" customHeight="1" thickBot="1">
      <c r="A34" s="7" t="s">
        <v>27</v>
      </c>
      <c r="B34" s="35"/>
      <c r="C34" s="35"/>
      <c r="D34" s="35"/>
      <c r="E34" s="35"/>
      <c r="F34" s="35"/>
      <c r="G34" s="165"/>
      <c r="H34" s="165"/>
      <c r="I34" s="35" t="s">
        <v>83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2" t="str">
        <f>'1 КУРС'!A37:C37</f>
        <v>ДЕКАН</v>
      </c>
      <c r="B37" s="192"/>
      <c r="C37" s="192"/>
      <c r="D37" s="11"/>
      <c r="I37" s="31" t="str">
        <f>'1 КУРС'!F37</f>
        <v>О.А. КОТЛОВСКИЙ</v>
      </c>
      <c r="K37" s="2"/>
    </row>
  </sheetData>
  <sheetProtection/>
  <mergeCells count="9">
    <mergeCell ref="G21:H21"/>
    <mergeCell ref="G26:H26"/>
    <mergeCell ref="A37:C37"/>
    <mergeCell ref="B1:G1"/>
    <mergeCell ref="G23:I23"/>
    <mergeCell ref="G8:I8"/>
    <mergeCell ref="H1:I1"/>
    <mergeCell ref="A2:I2"/>
    <mergeCell ref="G9:I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">
      <selection activeCell="M13" sqref="M13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79" t="s">
        <v>20</v>
      </c>
      <c r="C1" s="179"/>
      <c r="D1" s="179"/>
      <c r="E1" s="179"/>
      <c r="G1" s="196" t="s">
        <v>61</v>
      </c>
      <c r="H1" s="196"/>
      <c r="I1" s="46"/>
    </row>
    <row r="2" spans="1:9" ht="18">
      <c r="A2" s="178" t="str">
        <f>"РАСПИСАНИЕ  4 и 5  КУРСОВ  С  "&amp;TEXT(A4,"ДД. ММ. ГГГГ")&amp;" ПО  "&amp;TEXT(A4+5,"ДД. ММ. ГГГГ")</f>
        <v>РАСПИСАНИЕ  4 и 5  КУРСОВ  С  14. 03. 2022 ПО  19. 03. 2022</v>
      </c>
      <c r="B2" s="178"/>
      <c r="C2" s="178"/>
      <c r="D2" s="178"/>
      <c r="E2" s="178"/>
      <c r="F2" s="178"/>
      <c r="G2" s="45"/>
      <c r="H2" s="45"/>
      <c r="I2" s="45"/>
    </row>
    <row r="3" ht="13.5" thickBot="1"/>
    <row r="4" spans="1:9" ht="21" thickBot="1">
      <c r="A4" s="3">
        <f>'1 КУРС'!A4</f>
        <v>44634</v>
      </c>
      <c r="B4" s="32" t="s">
        <v>14</v>
      </c>
      <c r="C4" s="32" t="s">
        <v>51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44634</v>
      </c>
      <c r="C5" s="5">
        <f t="shared" si="0"/>
        <v>44634</v>
      </c>
      <c r="D5" s="5">
        <f t="shared" si="0"/>
        <v>44634</v>
      </c>
      <c r="E5" s="5">
        <f t="shared" si="0"/>
        <v>44634</v>
      </c>
      <c r="F5" s="5">
        <f t="shared" si="0"/>
        <v>44634</v>
      </c>
      <c r="G5" s="5">
        <f t="shared" si="0"/>
        <v>44634</v>
      </c>
      <c r="H5" s="5">
        <f t="shared" si="0"/>
        <v>44634</v>
      </c>
      <c r="I5" s="5">
        <f t="shared" si="0"/>
        <v>44634</v>
      </c>
    </row>
    <row r="6" spans="1:9" s="6" customFormat="1" ht="60" customHeight="1" thickTop="1">
      <c r="A6" s="8" t="s">
        <v>0</v>
      </c>
      <c r="B6" s="173" t="s">
        <v>236</v>
      </c>
      <c r="C6" s="173"/>
      <c r="D6" s="168"/>
      <c r="E6" s="155"/>
      <c r="F6" s="155"/>
      <c r="G6" s="155"/>
      <c r="H6" s="33"/>
      <c r="I6" s="48"/>
    </row>
    <row r="7" spans="1:9" s="6" customFormat="1" ht="60" customHeight="1">
      <c r="A7" s="8" t="s">
        <v>26</v>
      </c>
      <c r="B7" s="174" t="s">
        <v>146</v>
      </c>
      <c r="C7" s="174"/>
      <c r="D7" s="174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174" t="s">
        <v>149</v>
      </c>
      <c r="C8" s="174"/>
      <c r="D8" s="34" t="s">
        <v>85</v>
      </c>
      <c r="E8" s="9"/>
      <c r="F8" s="34"/>
      <c r="G8" s="34"/>
      <c r="H8" s="9"/>
      <c r="I8" s="10"/>
      <c r="S8" s="134"/>
    </row>
    <row r="9" spans="1:9" ht="60" customHeight="1" thickBot="1">
      <c r="A9" s="7" t="s">
        <v>27</v>
      </c>
      <c r="B9" s="35" t="s">
        <v>152</v>
      </c>
      <c r="C9" s="35" t="s">
        <v>150</v>
      </c>
      <c r="D9" s="35" t="s">
        <v>86</v>
      </c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44635</v>
      </c>
      <c r="C10" s="5">
        <f t="shared" si="1"/>
        <v>44635</v>
      </c>
      <c r="D10" s="5">
        <f t="shared" si="1"/>
        <v>44635</v>
      </c>
      <c r="E10" s="5">
        <f t="shared" si="1"/>
        <v>44635</v>
      </c>
      <c r="F10" s="5">
        <f t="shared" si="1"/>
        <v>44635</v>
      </c>
      <c r="G10" s="5">
        <f t="shared" si="1"/>
        <v>44635</v>
      </c>
      <c r="H10" s="5">
        <f>$A$4+1</f>
        <v>44635</v>
      </c>
      <c r="I10" s="5">
        <f>$A$4+1</f>
        <v>44635</v>
      </c>
    </row>
    <row r="11" spans="1:9" ht="60" customHeight="1" thickTop="1">
      <c r="A11" s="8" t="s">
        <v>0</v>
      </c>
      <c r="B11" s="173" t="s">
        <v>179</v>
      </c>
      <c r="C11" s="173"/>
      <c r="D11" s="33" t="s">
        <v>161</v>
      </c>
      <c r="E11" s="90"/>
      <c r="F11" s="90"/>
      <c r="G11" s="90"/>
      <c r="H11" s="33"/>
      <c r="I11" s="48"/>
    </row>
    <row r="12" spans="1:9" ht="60" customHeight="1">
      <c r="A12" s="8" t="s">
        <v>26</v>
      </c>
      <c r="B12" s="34" t="s">
        <v>150</v>
      </c>
      <c r="C12" s="34" t="s">
        <v>180</v>
      </c>
      <c r="D12" s="34" t="s">
        <v>163</v>
      </c>
      <c r="E12" s="9"/>
      <c r="F12" s="156"/>
      <c r="G12" s="34"/>
      <c r="H12" s="34"/>
      <c r="I12" s="47"/>
    </row>
    <row r="13" spans="1:9" ht="60" customHeight="1">
      <c r="A13" s="8" t="s">
        <v>31</v>
      </c>
      <c r="B13" s="34" t="s">
        <v>180</v>
      </c>
      <c r="C13" s="34" t="s">
        <v>152</v>
      </c>
      <c r="D13" s="34" t="s">
        <v>264</v>
      </c>
      <c r="E13" s="156"/>
      <c r="F13" s="156"/>
      <c r="G13" s="156"/>
      <c r="H13" s="34"/>
      <c r="I13" s="10"/>
    </row>
    <row r="14" spans="1:9" ht="60" customHeight="1" thickBot="1">
      <c r="A14" s="7" t="s">
        <v>27</v>
      </c>
      <c r="B14" s="188" t="s">
        <v>158</v>
      </c>
      <c r="C14" s="188"/>
      <c r="E14" s="21"/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44636</v>
      </c>
      <c r="C15" s="5">
        <f t="shared" si="2"/>
        <v>44636</v>
      </c>
      <c r="D15" s="5">
        <f t="shared" si="2"/>
        <v>44636</v>
      </c>
      <c r="E15" s="5">
        <f t="shared" si="2"/>
        <v>44636</v>
      </c>
      <c r="F15" s="5">
        <f t="shared" si="2"/>
        <v>44636</v>
      </c>
      <c r="G15" s="5">
        <f t="shared" si="2"/>
        <v>44636</v>
      </c>
      <c r="H15" s="5">
        <f t="shared" si="2"/>
        <v>44636</v>
      </c>
      <c r="I15" s="5">
        <f t="shared" si="2"/>
        <v>44636</v>
      </c>
    </row>
    <row r="16" spans="1:9" ht="60" customHeight="1" thickTop="1">
      <c r="A16" s="8" t="s">
        <v>0</v>
      </c>
      <c r="B16" s="173" t="s">
        <v>155</v>
      </c>
      <c r="C16" s="173"/>
      <c r="D16" s="33" t="s">
        <v>88</v>
      </c>
      <c r="E16" s="33"/>
      <c r="F16" s="33"/>
      <c r="G16" s="33"/>
      <c r="H16" s="33"/>
      <c r="I16" s="48"/>
    </row>
    <row r="17" spans="1:9" ht="60" customHeight="1">
      <c r="A17" s="8" t="s">
        <v>26</v>
      </c>
      <c r="B17" s="174" t="s">
        <v>151</v>
      </c>
      <c r="C17" s="174"/>
      <c r="D17" s="172" t="s">
        <v>238</v>
      </c>
      <c r="E17" s="34"/>
      <c r="F17" s="34"/>
      <c r="G17" s="34"/>
      <c r="H17" s="34"/>
      <c r="I17" s="47"/>
    </row>
    <row r="18" spans="1:20" ht="60" customHeight="1">
      <c r="A18" s="8" t="s">
        <v>31</v>
      </c>
      <c r="B18" s="174" t="s">
        <v>147</v>
      </c>
      <c r="C18" s="174"/>
      <c r="D18" s="174"/>
      <c r="E18" s="9"/>
      <c r="F18" s="9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188" t="s">
        <v>157</v>
      </c>
      <c r="C19" s="188"/>
      <c r="D19" s="35" t="s">
        <v>137</v>
      </c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44637</v>
      </c>
      <c r="C20" s="5">
        <f t="shared" si="3"/>
        <v>44637</v>
      </c>
      <c r="D20" s="5">
        <f t="shared" si="3"/>
        <v>44637</v>
      </c>
      <c r="E20" s="5">
        <f t="shared" si="3"/>
        <v>44637</v>
      </c>
      <c r="F20" s="5">
        <f t="shared" si="3"/>
        <v>44637</v>
      </c>
      <c r="G20" s="5">
        <f t="shared" si="3"/>
        <v>44637</v>
      </c>
      <c r="H20" s="5">
        <f>$A$4+3</f>
        <v>44637</v>
      </c>
      <c r="I20" s="5">
        <f>$A$4+3</f>
        <v>44637</v>
      </c>
    </row>
    <row r="21" spans="1:9" ht="60" customHeight="1" thickTop="1">
      <c r="A21" s="8" t="s">
        <v>0</v>
      </c>
      <c r="B21" s="173" t="s">
        <v>153</v>
      </c>
      <c r="C21" s="173"/>
      <c r="D21" s="33" t="s">
        <v>162</v>
      </c>
      <c r="E21" s="36"/>
      <c r="F21" s="33"/>
      <c r="G21" s="36"/>
      <c r="H21" s="33"/>
      <c r="I21" s="48"/>
    </row>
    <row r="22" spans="1:9" ht="60" customHeight="1">
      <c r="A22" s="8" t="s">
        <v>26</v>
      </c>
      <c r="B22" s="174" t="s">
        <v>183</v>
      </c>
      <c r="C22" s="174"/>
      <c r="D22" s="174"/>
      <c r="E22" s="34"/>
      <c r="F22" s="34"/>
      <c r="G22" s="34"/>
      <c r="H22" s="34"/>
      <c r="I22" s="47"/>
    </row>
    <row r="23" spans="1:9" ht="60" customHeight="1">
      <c r="A23" s="8" t="s">
        <v>31</v>
      </c>
      <c r="B23" s="174" t="s">
        <v>154</v>
      </c>
      <c r="C23" s="174"/>
      <c r="D23" s="161" t="s">
        <v>160</v>
      </c>
      <c r="F23" s="34"/>
      <c r="G23" s="34"/>
      <c r="H23" s="9"/>
      <c r="I23" s="10"/>
    </row>
    <row r="24" spans="1:9" ht="60" customHeight="1" thickBot="1">
      <c r="A24" s="7" t="s">
        <v>27</v>
      </c>
      <c r="B24" s="188" t="s">
        <v>148</v>
      </c>
      <c r="C24" s="188"/>
      <c r="D24" s="35" t="s">
        <v>87</v>
      </c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44638</v>
      </c>
      <c r="C25" s="24">
        <f t="shared" si="4"/>
        <v>44638</v>
      </c>
      <c r="D25" s="24">
        <f t="shared" si="4"/>
        <v>44638</v>
      </c>
      <c r="E25" s="24">
        <f t="shared" si="4"/>
        <v>44638</v>
      </c>
      <c r="F25" s="24">
        <f t="shared" si="4"/>
        <v>44638</v>
      </c>
      <c r="G25" s="24">
        <f t="shared" si="4"/>
        <v>44638</v>
      </c>
      <c r="H25" s="24">
        <f>$A$4+4</f>
        <v>44638</v>
      </c>
      <c r="I25" s="5">
        <f>$A$4+4</f>
        <v>44638</v>
      </c>
    </row>
    <row r="26" spans="1:9" ht="60" customHeight="1" thickTop="1">
      <c r="A26" s="8" t="s">
        <v>0</v>
      </c>
      <c r="B26" s="173" t="s">
        <v>156</v>
      </c>
      <c r="C26" s="173"/>
      <c r="D26" s="33" t="s">
        <v>228</v>
      </c>
      <c r="E26" s="33"/>
      <c r="F26" s="33"/>
      <c r="G26" s="33"/>
      <c r="H26" s="33"/>
      <c r="I26" s="48"/>
    </row>
    <row r="27" spans="1:9" ht="60" customHeight="1">
      <c r="A27" s="8" t="s">
        <v>26</v>
      </c>
      <c r="B27" s="174" t="s">
        <v>148</v>
      </c>
      <c r="C27" s="174"/>
      <c r="D27" s="34" t="s">
        <v>89</v>
      </c>
      <c r="E27" s="9"/>
      <c r="F27" s="34"/>
      <c r="G27" s="34"/>
      <c r="H27" s="34"/>
      <c r="I27" s="47"/>
    </row>
    <row r="28" spans="1:9" ht="60" customHeight="1">
      <c r="A28" s="8" t="s">
        <v>31</v>
      </c>
      <c r="B28" s="174" t="s">
        <v>231</v>
      </c>
      <c r="C28" s="174"/>
      <c r="D28" s="34" t="s">
        <v>232</v>
      </c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188" t="s">
        <v>270</v>
      </c>
      <c r="C29" s="188"/>
      <c r="D29" s="35" t="s">
        <v>159</v>
      </c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44639</v>
      </c>
      <c r="C30" s="24">
        <f t="shared" si="5"/>
        <v>44639</v>
      </c>
      <c r="D30" s="24">
        <f t="shared" si="5"/>
        <v>44639</v>
      </c>
      <c r="E30" s="24">
        <f t="shared" si="5"/>
        <v>44639</v>
      </c>
      <c r="F30" s="24">
        <f>$A$4+5</f>
        <v>44639</v>
      </c>
      <c r="G30" s="24">
        <f t="shared" si="5"/>
        <v>44639</v>
      </c>
      <c r="H30" s="24">
        <f>$A$4+5</f>
        <v>44639</v>
      </c>
      <c r="I30" s="24">
        <f>$A$4+5</f>
        <v>44639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33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2" t="str">
        <f>'1 КУРС'!A37:C37</f>
        <v>ДЕКАН</v>
      </c>
      <c r="B37" s="192"/>
      <c r="C37" s="192"/>
      <c r="D37" s="192"/>
      <c r="E37" s="2"/>
      <c r="H37" s="31" t="str">
        <f>'1 КУРС'!F37</f>
        <v>О.А. КОТЛОВСКИЙ</v>
      </c>
      <c r="J37" s="11"/>
    </row>
  </sheetData>
  <sheetProtection/>
  <mergeCells count="21">
    <mergeCell ref="G1:H1"/>
    <mergeCell ref="B7:D7"/>
    <mergeCell ref="B22:D22"/>
    <mergeCell ref="B18:D18"/>
    <mergeCell ref="B6:C6"/>
    <mergeCell ref="B19:C19"/>
    <mergeCell ref="B14:C14"/>
    <mergeCell ref="A37:D37"/>
    <mergeCell ref="A2:F2"/>
    <mergeCell ref="B27:C27"/>
    <mergeCell ref="B17:C17"/>
    <mergeCell ref="B28:C28"/>
    <mergeCell ref="B16:C16"/>
    <mergeCell ref="B26:C26"/>
    <mergeCell ref="B24:C24"/>
    <mergeCell ref="B11:C11"/>
    <mergeCell ref="B1:E1"/>
    <mergeCell ref="B29:C29"/>
    <mergeCell ref="B8:C8"/>
    <mergeCell ref="B23:C23"/>
    <mergeCell ref="B21:C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37"/>
  <sheetViews>
    <sheetView tabSelected="1" view="pageBreakPreview" zoomScale="55" zoomScaleNormal="40" zoomScaleSheetLayoutView="55" zoomScalePageLayoutView="0" workbookViewId="0" topLeftCell="A13">
      <selection activeCell="Q22" sqref="Q22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197" t="s">
        <v>28</v>
      </c>
      <c r="B1" s="197"/>
      <c r="C1" s="66" t="s">
        <v>61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14. 03. 2022 ПО  19. 03.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44634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44634</v>
      </c>
      <c r="C5" s="50">
        <f t="shared" si="0"/>
        <v>44634</v>
      </c>
      <c r="D5" s="50">
        <f t="shared" si="0"/>
        <v>44634</v>
      </c>
      <c r="E5" s="50">
        <f t="shared" si="0"/>
        <v>44634</v>
      </c>
      <c r="F5" s="50">
        <f t="shared" si="0"/>
        <v>44634</v>
      </c>
      <c r="G5" s="50">
        <f t="shared" si="0"/>
        <v>44634</v>
      </c>
      <c r="H5" s="50">
        <f t="shared" si="0"/>
        <v>44634</v>
      </c>
    </row>
    <row r="6" spans="1:8" ht="60" customHeight="1" thickTop="1">
      <c r="A6" s="38" t="s">
        <v>27</v>
      </c>
      <c r="B6" s="76" t="s">
        <v>90</v>
      </c>
      <c r="C6" s="76"/>
      <c r="D6" s="33"/>
      <c r="E6" s="55"/>
      <c r="F6" s="91"/>
      <c r="G6" s="33"/>
      <c r="H6" s="33"/>
    </row>
    <row r="7" spans="1:8" ht="60" customHeight="1">
      <c r="A7" s="39" t="s">
        <v>32</v>
      </c>
      <c r="B7" s="145" t="s">
        <v>90</v>
      </c>
      <c r="C7" s="80"/>
      <c r="D7" s="34"/>
      <c r="E7" s="56"/>
      <c r="F7" s="94"/>
      <c r="G7" s="34"/>
      <c r="H7" s="53"/>
    </row>
    <row r="8" spans="1:8" s="17" customFormat="1" ht="60" customHeight="1">
      <c r="A8" s="39" t="s">
        <v>33</v>
      </c>
      <c r="B8" s="80" t="s">
        <v>91</v>
      </c>
      <c r="C8" s="47"/>
      <c r="D8" s="47"/>
      <c r="E8" s="53"/>
      <c r="F8" s="94"/>
      <c r="G8" s="34"/>
      <c r="H8" s="53"/>
    </row>
    <row r="9" spans="1:8" s="15" customFormat="1" ht="60" customHeight="1" thickBot="1">
      <c r="A9" s="40" t="s">
        <v>60</v>
      </c>
      <c r="B9" s="74"/>
      <c r="C9" s="63"/>
      <c r="D9" s="63"/>
      <c r="E9" s="63"/>
      <c r="F9" s="99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44635</v>
      </c>
      <c r="C10" s="50">
        <f t="shared" si="1"/>
        <v>44635</v>
      </c>
      <c r="D10" s="50">
        <f t="shared" si="1"/>
        <v>44635</v>
      </c>
      <c r="E10" s="107">
        <f t="shared" si="1"/>
        <v>44635</v>
      </c>
      <c r="F10" s="50">
        <f t="shared" si="1"/>
        <v>44635</v>
      </c>
      <c r="G10" s="50">
        <f t="shared" si="1"/>
        <v>44635</v>
      </c>
      <c r="H10" s="50">
        <f t="shared" si="1"/>
        <v>44635</v>
      </c>
    </row>
    <row r="11" spans="1:8" ht="60" customHeight="1" thickTop="1">
      <c r="A11" s="38" t="s">
        <v>27</v>
      </c>
      <c r="B11" s="162" t="s">
        <v>107</v>
      </c>
      <c r="C11" s="76"/>
      <c r="D11" s="55"/>
      <c r="E11" s="36"/>
      <c r="F11" s="100"/>
      <c r="G11" s="64"/>
      <c r="H11" s="60"/>
    </row>
    <row r="12" spans="1:8" ht="60" customHeight="1">
      <c r="A12" s="39" t="s">
        <v>32</v>
      </c>
      <c r="B12" s="80" t="s">
        <v>107</v>
      </c>
      <c r="C12" s="80"/>
      <c r="D12" s="174"/>
      <c r="E12" s="174"/>
      <c r="F12" s="101"/>
      <c r="G12" s="65"/>
      <c r="H12" s="56"/>
    </row>
    <row r="13" spans="1:8" ht="60" customHeight="1">
      <c r="A13" s="39" t="s">
        <v>33</v>
      </c>
      <c r="B13" s="144"/>
      <c r="C13" s="80"/>
      <c r="D13" s="9"/>
      <c r="E13" s="56"/>
      <c r="F13" s="101"/>
      <c r="G13" s="9"/>
      <c r="H13" s="56"/>
    </row>
    <row r="14" spans="1:8" ht="60" customHeight="1" thickBot="1">
      <c r="A14" s="40" t="s">
        <v>60</v>
      </c>
      <c r="B14" s="74"/>
      <c r="C14" s="21"/>
      <c r="D14" s="21"/>
      <c r="E14" s="21"/>
      <c r="F14" s="102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44636</v>
      </c>
      <c r="C15" s="50">
        <f t="shared" si="2"/>
        <v>44636</v>
      </c>
      <c r="D15" s="50">
        <f t="shared" si="2"/>
        <v>44636</v>
      </c>
      <c r="E15" s="107">
        <f t="shared" si="2"/>
        <v>44636</v>
      </c>
      <c r="F15" s="50">
        <f t="shared" si="2"/>
        <v>44636</v>
      </c>
      <c r="G15" s="50">
        <f t="shared" si="2"/>
        <v>44636</v>
      </c>
      <c r="H15" s="50">
        <f t="shared" si="2"/>
        <v>44636</v>
      </c>
    </row>
    <row r="16" spans="1:8" ht="60" customHeight="1" thickTop="1">
      <c r="A16" s="38" t="s">
        <v>27</v>
      </c>
      <c r="B16" s="76" t="s">
        <v>90</v>
      </c>
      <c r="C16" s="121"/>
      <c r="D16" s="173"/>
      <c r="E16" s="173"/>
      <c r="F16" s="103"/>
      <c r="G16" s="64"/>
      <c r="H16" s="36"/>
    </row>
    <row r="17" spans="1:8" ht="60" customHeight="1">
      <c r="A17" s="39" t="s">
        <v>32</v>
      </c>
      <c r="B17" s="80" t="s">
        <v>90</v>
      </c>
      <c r="C17" s="184"/>
      <c r="D17" s="184"/>
      <c r="E17" s="9"/>
      <c r="F17" s="101"/>
      <c r="G17" s="56"/>
      <c r="H17" s="56"/>
    </row>
    <row r="18" spans="1:13" ht="60" customHeight="1">
      <c r="A18" s="39" t="s">
        <v>33</v>
      </c>
      <c r="B18" s="80"/>
      <c r="C18" s="145"/>
      <c r="E18" s="56"/>
      <c r="F18" s="101"/>
      <c r="G18" s="56"/>
      <c r="H18" s="56"/>
      <c r="M18" s="83"/>
    </row>
    <row r="19" spans="1:8" ht="60" customHeight="1" thickBot="1">
      <c r="A19" s="40" t="s">
        <v>60</v>
      </c>
      <c r="B19" s="74"/>
      <c r="C19" s="21"/>
      <c r="E19" s="63"/>
      <c r="F19" s="104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44637</v>
      </c>
      <c r="C20" s="50">
        <f t="shared" si="3"/>
        <v>44637</v>
      </c>
      <c r="D20" s="50">
        <f t="shared" si="3"/>
        <v>44637</v>
      </c>
      <c r="E20" s="107">
        <f t="shared" si="3"/>
        <v>44637</v>
      </c>
      <c r="F20" s="50">
        <f t="shared" si="3"/>
        <v>44637</v>
      </c>
      <c r="G20" s="50">
        <f t="shared" si="3"/>
        <v>44637</v>
      </c>
      <c r="H20" s="50">
        <f t="shared" si="3"/>
        <v>44637</v>
      </c>
    </row>
    <row r="21" spans="1:8" ht="60" customHeight="1" thickTop="1">
      <c r="A21" s="38" t="s">
        <v>27</v>
      </c>
      <c r="B21" s="76" t="s">
        <v>91</v>
      </c>
      <c r="C21" s="76"/>
      <c r="D21" s="36"/>
      <c r="E21" s="54"/>
      <c r="F21" s="100"/>
      <c r="G21" s="55"/>
      <c r="H21" s="60"/>
    </row>
    <row r="22" spans="1:8" ht="60" customHeight="1">
      <c r="A22" s="39" t="s">
        <v>32</v>
      </c>
      <c r="C22" s="121"/>
      <c r="D22" s="34"/>
      <c r="E22" s="56"/>
      <c r="F22" s="101"/>
      <c r="G22" s="56"/>
      <c r="H22" s="56"/>
    </row>
    <row r="23" spans="1:8" ht="60" customHeight="1">
      <c r="A23" s="39" t="s">
        <v>33</v>
      </c>
      <c r="B23" s="80" t="s">
        <v>284</v>
      </c>
      <c r="C23" s="121"/>
      <c r="D23" s="34"/>
      <c r="E23" s="56"/>
      <c r="F23" s="101"/>
      <c r="G23" s="9"/>
      <c r="H23" s="56"/>
    </row>
    <row r="24" spans="1:8" ht="60" customHeight="1" thickBot="1">
      <c r="A24" s="40" t="s">
        <v>60</v>
      </c>
      <c r="B24" s="80" t="s">
        <v>284</v>
      </c>
      <c r="C24" s="74"/>
      <c r="D24" s="21"/>
      <c r="E24" s="57"/>
      <c r="F24" s="102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44638</v>
      </c>
      <c r="C25" s="50">
        <f t="shared" si="4"/>
        <v>44638</v>
      </c>
      <c r="D25" s="50">
        <f t="shared" si="4"/>
        <v>44638</v>
      </c>
      <c r="E25" s="107">
        <f t="shared" si="4"/>
        <v>44638</v>
      </c>
      <c r="F25" s="50">
        <f t="shared" si="4"/>
        <v>44638</v>
      </c>
      <c r="G25" s="50">
        <f t="shared" si="4"/>
        <v>44638</v>
      </c>
      <c r="H25" s="50">
        <f t="shared" si="4"/>
        <v>44638</v>
      </c>
    </row>
    <row r="26" spans="1:8" ht="60" customHeight="1" thickTop="1">
      <c r="A26" s="38" t="s">
        <v>27</v>
      </c>
      <c r="C26" s="80"/>
      <c r="D26" s="33"/>
      <c r="E26" s="36"/>
      <c r="F26" s="100"/>
      <c r="G26" s="59"/>
      <c r="H26" s="36"/>
    </row>
    <row r="27" spans="1:8" ht="60" customHeight="1">
      <c r="A27" s="39" t="s">
        <v>32</v>
      </c>
      <c r="B27" s="144" t="s">
        <v>140</v>
      </c>
      <c r="C27" s="80"/>
      <c r="D27" s="174"/>
      <c r="E27" s="174"/>
      <c r="F27" s="105"/>
      <c r="G27" s="56"/>
      <c r="H27" s="56"/>
    </row>
    <row r="28" spans="1:8" ht="60" customHeight="1">
      <c r="A28" s="39" t="s">
        <v>33</v>
      </c>
      <c r="B28" s="80"/>
      <c r="C28" s="80"/>
      <c r="D28" s="174"/>
      <c r="E28" s="174"/>
      <c r="F28" s="106"/>
      <c r="G28" s="62"/>
      <c r="H28" s="56"/>
    </row>
    <row r="29" spans="1:8" ht="60" customHeight="1" thickBot="1">
      <c r="A29" s="40" t="s">
        <v>37</v>
      </c>
      <c r="B29" s="74"/>
      <c r="C29" s="21"/>
      <c r="D29" s="35"/>
      <c r="E29" s="21"/>
      <c r="F29" s="102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44639</v>
      </c>
      <c r="C30" s="51">
        <f t="shared" si="5"/>
        <v>44639</v>
      </c>
      <c r="D30" s="51">
        <f t="shared" si="5"/>
        <v>44639</v>
      </c>
      <c r="E30" s="108">
        <f t="shared" si="5"/>
        <v>44639</v>
      </c>
      <c r="F30" s="51">
        <f t="shared" si="5"/>
        <v>44639</v>
      </c>
      <c r="G30" s="51">
        <f t="shared" si="5"/>
        <v>44639</v>
      </c>
      <c r="H30" s="51">
        <f t="shared" si="5"/>
        <v>44639</v>
      </c>
    </row>
    <row r="31" spans="1:8" ht="60" customHeight="1" thickTop="1">
      <c r="A31" s="110" t="s">
        <v>27</v>
      </c>
      <c r="B31" s="36"/>
      <c r="C31" s="33"/>
      <c r="D31" s="33"/>
      <c r="E31" s="109"/>
      <c r="F31" s="91"/>
      <c r="G31" s="33"/>
      <c r="H31" s="52"/>
    </row>
    <row r="32" spans="1:8" ht="60" customHeight="1">
      <c r="A32" s="111" t="s">
        <v>32</v>
      </c>
      <c r="B32" s="34" t="s">
        <v>92</v>
      </c>
      <c r="C32" s="34"/>
      <c r="D32" s="34"/>
      <c r="E32" s="94"/>
      <c r="F32" s="94"/>
      <c r="G32" s="34"/>
      <c r="H32" s="53"/>
    </row>
    <row r="33" spans="1:8" ht="60" customHeight="1">
      <c r="A33" s="111" t="s">
        <v>33</v>
      </c>
      <c r="B33" s="53"/>
      <c r="C33" s="53"/>
      <c r="D33" s="34"/>
      <c r="E33" s="112"/>
      <c r="F33" s="94"/>
      <c r="G33" s="34"/>
      <c r="H33" s="53"/>
    </row>
    <row r="34" spans="1:8" ht="60" customHeight="1" thickBot="1">
      <c r="A34" s="40" t="s">
        <v>60</v>
      </c>
      <c r="B34" s="35"/>
      <c r="C34" s="35"/>
      <c r="D34" s="35"/>
      <c r="E34" s="95"/>
      <c r="F34" s="95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G7" sqref="G7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197" t="s">
        <v>43</v>
      </c>
      <c r="B1" s="197"/>
      <c r="C1" s="197"/>
      <c r="D1" s="197"/>
      <c r="E1" s="197"/>
      <c r="F1" s="197"/>
      <c r="G1" s="196" t="s">
        <v>61</v>
      </c>
      <c r="H1" s="196"/>
      <c r="I1" s="67"/>
      <c r="J1" s="26"/>
    </row>
    <row r="2" spans="1:9" s="30" customFormat="1" ht="26.25">
      <c r="A2" s="198" t="str">
        <f>"с  "&amp;TEXT(A4,"ДД. ММ. ГГГГ")&amp;" по  "&amp;TEXT(A4+5,"ДД. ММ. ГГГГ")</f>
        <v>с  14. 03. 2022 по  19. 03. 2022</v>
      </c>
      <c r="B2" s="198"/>
      <c r="C2" s="198"/>
      <c r="D2" s="198"/>
      <c r="E2" s="198"/>
      <c r="F2" s="198"/>
      <c r="G2" s="198"/>
      <c r="H2" s="198"/>
      <c r="I2" s="198"/>
    </row>
    <row r="4" spans="1:9" s="42" customFormat="1" ht="28.5" customHeight="1" thickBot="1">
      <c r="A4" s="44">
        <f>'1 КУРС'!A4</f>
        <v>44634</v>
      </c>
      <c r="B4" s="43" t="s">
        <v>52</v>
      </c>
      <c r="C4" s="43" t="s">
        <v>53</v>
      </c>
      <c r="D4" s="43" t="s">
        <v>54</v>
      </c>
      <c r="E4" s="43" t="s">
        <v>55</v>
      </c>
      <c r="F4" s="43" t="s">
        <v>56</v>
      </c>
      <c r="G4" s="43" t="s">
        <v>57</v>
      </c>
      <c r="H4" s="43" t="s">
        <v>13</v>
      </c>
      <c r="I4" s="43" t="s">
        <v>45</v>
      </c>
    </row>
    <row r="5" spans="1:9" s="70" customFormat="1" ht="21.75" thickBot="1" thickTop="1">
      <c r="A5" s="114" t="s">
        <v>2</v>
      </c>
      <c r="B5" s="115">
        <f aca="true" t="shared" si="0" ref="B5:I5">$A$4</f>
        <v>44634</v>
      </c>
      <c r="C5" s="115">
        <f t="shared" si="0"/>
        <v>44634</v>
      </c>
      <c r="D5" s="115">
        <f t="shared" si="0"/>
        <v>44634</v>
      </c>
      <c r="E5" s="115">
        <f t="shared" si="0"/>
        <v>44634</v>
      </c>
      <c r="F5" s="115">
        <f t="shared" si="0"/>
        <v>44634</v>
      </c>
      <c r="G5" s="115">
        <f t="shared" si="0"/>
        <v>44634</v>
      </c>
      <c r="H5" s="115">
        <f t="shared" si="0"/>
        <v>44634</v>
      </c>
      <c r="I5" s="115">
        <f t="shared" si="0"/>
        <v>44634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80"/>
      <c r="C7" s="34"/>
      <c r="D7" s="146"/>
      <c r="E7" s="34"/>
      <c r="F7" s="34"/>
      <c r="G7" s="34"/>
      <c r="H7" s="124"/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30"/>
      <c r="I8" s="88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2"/>
      <c r="I9" s="88"/>
    </row>
    <row r="10" spans="1:9" s="70" customFormat="1" ht="21.75" thickBot="1" thickTop="1">
      <c r="A10" s="114" t="s">
        <v>3</v>
      </c>
      <c r="B10" s="115">
        <f aca="true" t="shared" si="1" ref="B10:I10">$A$4+1</f>
        <v>44635</v>
      </c>
      <c r="C10" s="115">
        <f t="shared" si="1"/>
        <v>44635</v>
      </c>
      <c r="D10" s="115">
        <f t="shared" si="1"/>
        <v>44635</v>
      </c>
      <c r="E10" s="115">
        <f t="shared" si="1"/>
        <v>44635</v>
      </c>
      <c r="F10" s="115">
        <f t="shared" si="1"/>
        <v>44635</v>
      </c>
      <c r="G10" s="115">
        <f t="shared" si="1"/>
        <v>44635</v>
      </c>
      <c r="H10" s="116">
        <f t="shared" si="1"/>
        <v>44635</v>
      </c>
      <c r="I10" s="115">
        <f t="shared" si="1"/>
        <v>44635</v>
      </c>
    </row>
    <row r="11" spans="1:9" ht="63.75" customHeight="1" thickTop="1">
      <c r="A11" s="71" t="s">
        <v>27</v>
      </c>
      <c r="B11" s="36"/>
      <c r="C11" s="36"/>
      <c r="D11" s="36"/>
      <c r="E11" s="76"/>
      <c r="F11" s="36"/>
      <c r="G11" s="76"/>
      <c r="H11" s="131"/>
      <c r="I11" s="79"/>
    </row>
    <row r="12" spans="1:9" ht="63.75" customHeight="1">
      <c r="A12" s="72" t="s">
        <v>32</v>
      </c>
      <c r="B12" s="9"/>
      <c r="C12" s="9"/>
      <c r="D12" s="9"/>
      <c r="E12" s="9"/>
      <c r="F12" s="9"/>
      <c r="G12" s="9"/>
      <c r="H12" s="124"/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G13" s="9"/>
      <c r="H13" s="130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9"/>
    </row>
    <row r="15" spans="1:9" s="70" customFormat="1" ht="21.75" thickBot="1" thickTop="1">
      <c r="A15" s="114" t="s">
        <v>4</v>
      </c>
      <c r="B15" s="115">
        <f aca="true" t="shared" si="2" ref="B15:I15">$A$4+2</f>
        <v>44636</v>
      </c>
      <c r="C15" s="115">
        <f t="shared" si="2"/>
        <v>44636</v>
      </c>
      <c r="D15" s="115">
        <f t="shared" si="2"/>
        <v>44636</v>
      </c>
      <c r="E15" s="115">
        <f t="shared" si="2"/>
        <v>44636</v>
      </c>
      <c r="F15" s="115">
        <f t="shared" si="2"/>
        <v>44636</v>
      </c>
      <c r="G15" s="115">
        <f t="shared" si="2"/>
        <v>44636</v>
      </c>
      <c r="H15" s="116">
        <f t="shared" si="2"/>
        <v>44636</v>
      </c>
      <c r="I15" s="115">
        <f t="shared" si="2"/>
        <v>44636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5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9"/>
      <c r="H17" s="124"/>
      <c r="I17" s="83"/>
    </row>
    <row r="18" spans="1:9" ht="63.75" customHeight="1">
      <c r="A18" s="72" t="s">
        <v>33</v>
      </c>
      <c r="B18" s="9"/>
      <c r="C18" s="9"/>
      <c r="D18" s="9"/>
      <c r="E18" s="9"/>
      <c r="F18" s="80"/>
      <c r="G18" s="9"/>
      <c r="H18" s="92"/>
      <c r="I18" s="85"/>
    </row>
    <row r="19" spans="1:9" ht="63.75" customHeight="1" thickBot="1">
      <c r="A19" s="73" t="s">
        <v>37</v>
      </c>
      <c r="B19" s="21"/>
      <c r="C19" s="74"/>
      <c r="D19" s="21"/>
      <c r="E19" s="74"/>
      <c r="F19" s="74"/>
      <c r="G19" s="74"/>
      <c r="H19" s="75"/>
      <c r="I19" s="128"/>
    </row>
    <row r="20" spans="1:9" s="70" customFormat="1" ht="21.75" thickBot="1" thickTop="1">
      <c r="A20" s="114" t="s">
        <v>5</v>
      </c>
      <c r="B20" s="115">
        <f aca="true" t="shared" si="3" ref="B20:I20">$A$4+3</f>
        <v>44637</v>
      </c>
      <c r="C20" s="115">
        <f t="shared" si="3"/>
        <v>44637</v>
      </c>
      <c r="D20" s="115">
        <f t="shared" si="3"/>
        <v>44637</v>
      </c>
      <c r="E20" s="115">
        <f t="shared" si="3"/>
        <v>44637</v>
      </c>
      <c r="F20" s="115">
        <f t="shared" si="3"/>
        <v>44637</v>
      </c>
      <c r="G20" s="115">
        <f t="shared" si="3"/>
        <v>44637</v>
      </c>
      <c r="H20" s="116">
        <f t="shared" si="3"/>
        <v>44637</v>
      </c>
      <c r="I20" s="115">
        <f t="shared" si="3"/>
        <v>44637</v>
      </c>
    </row>
    <row r="21" spans="1:9" ht="63.75" customHeight="1" thickTop="1">
      <c r="A21" s="96" t="s">
        <v>27</v>
      </c>
      <c r="B21" s="36"/>
      <c r="C21" s="76"/>
      <c r="D21" s="36"/>
      <c r="E21" s="36"/>
      <c r="F21" s="76"/>
      <c r="G21" s="36"/>
      <c r="H21" s="78"/>
      <c r="I21" s="79"/>
    </row>
    <row r="22" spans="1:9" ht="63.75" customHeight="1">
      <c r="A22" s="97" t="s">
        <v>32</v>
      </c>
      <c r="B22" s="34"/>
      <c r="C22" s="34"/>
      <c r="D22" s="34"/>
      <c r="E22" s="34"/>
      <c r="F22" s="34"/>
      <c r="G22" s="34"/>
      <c r="H22" s="34"/>
      <c r="I22" s="83"/>
    </row>
    <row r="23" spans="1:9" ht="63.75" customHeight="1">
      <c r="A23" s="97" t="s">
        <v>33</v>
      </c>
      <c r="B23" s="80"/>
      <c r="C23" s="9"/>
      <c r="D23" s="84"/>
      <c r="E23" s="84"/>
      <c r="F23" s="9"/>
      <c r="G23" s="9"/>
      <c r="H23" s="92"/>
      <c r="I23" s="88"/>
    </row>
    <row r="24" spans="1:9" ht="63.75" customHeight="1" thickBot="1">
      <c r="A24" s="98" t="s">
        <v>37</v>
      </c>
      <c r="B24" s="74"/>
      <c r="C24" s="21"/>
      <c r="D24" s="74"/>
      <c r="E24" s="74"/>
      <c r="F24" s="21"/>
      <c r="G24" s="74"/>
      <c r="H24" s="93"/>
      <c r="I24" s="88"/>
    </row>
    <row r="25" spans="1:9" s="70" customFormat="1" ht="21.75" thickBot="1" thickTop="1">
      <c r="A25" s="114" t="s">
        <v>6</v>
      </c>
      <c r="B25" s="115">
        <f aca="true" t="shared" si="4" ref="B25:I25">$A$4+4</f>
        <v>44638</v>
      </c>
      <c r="C25" s="115">
        <f t="shared" si="4"/>
        <v>44638</v>
      </c>
      <c r="D25" s="115">
        <f t="shared" si="4"/>
        <v>44638</v>
      </c>
      <c r="E25" s="115">
        <f t="shared" si="4"/>
        <v>44638</v>
      </c>
      <c r="F25" s="115">
        <f t="shared" si="4"/>
        <v>44638</v>
      </c>
      <c r="G25" s="115">
        <f t="shared" si="4"/>
        <v>44638</v>
      </c>
      <c r="H25" s="116">
        <f t="shared" si="4"/>
        <v>44638</v>
      </c>
      <c r="I25" s="115">
        <f t="shared" si="4"/>
        <v>44638</v>
      </c>
    </row>
    <row r="26" spans="1:9" ht="63.75" customHeight="1" thickTop="1">
      <c r="A26" s="71" t="s">
        <v>27</v>
      </c>
      <c r="B26" s="36"/>
      <c r="C26" s="76"/>
      <c r="D26" s="36"/>
      <c r="E26" s="76"/>
      <c r="F26" s="76"/>
      <c r="G26" s="76"/>
      <c r="H26" s="125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4"/>
      <c r="I27" s="83"/>
    </row>
    <row r="28" spans="1:9" ht="63.75" customHeight="1">
      <c r="A28" s="72" t="s">
        <v>33</v>
      </c>
      <c r="B28" s="80"/>
      <c r="C28" s="80"/>
      <c r="D28" s="80"/>
      <c r="E28" s="34"/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86"/>
      <c r="E29" s="35"/>
      <c r="F29" s="21"/>
      <c r="G29" s="74"/>
      <c r="H29" s="75"/>
      <c r="I29" s="127"/>
    </row>
    <row r="30" spans="1:9" s="70" customFormat="1" ht="21.75" thickBot="1" thickTop="1">
      <c r="A30" s="114" t="s">
        <v>7</v>
      </c>
      <c r="B30" s="117">
        <f aca="true" t="shared" si="5" ref="B30:I30">$A$4+5</f>
        <v>44639</v>
      </c>
      <c r="C30" s="117">
        <f t="shared" si="5"/>
        <v>44639</v>
      </c>
      <c r="D30" s="117">
        <f t="shared" si="5"/>
        <v>44639</v>
      </c>
      <c r="E30" s="117">
        <f t="shared" si="5"/>
        <v>44639</v>
      </c>
      <c r="F30" s="117">
        <f t="shared" si="5"/>
        <v>44639</v>
      </c>
      <c r="G30" s="117">
        <f t="shared" si="5"/>
        <v>44639</v>
      </c>
      <c r="H30" s="118">
        <f t="shared" si="5"/>
        <v>44639</v>
      </c>
      <c r="I30" s="117">
        <f t="shared" si="5"/>
        <v>44639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6"/>
      <c r="H31" s="125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80"/>
      <c r="G32" s="121"/>
      <c r="H32" s="124"/>
      <c r="I32" s="83"/>
    </row>
    <row r="33" spans="1:9" ht="63.75" customHeight="1">
      <c r="A33" s="72" t="s">
        <v>33</v>
      </c>
      <c r="B33" s="80"/>
      <c r="C33" s="80"/>
      <c r="D33" s="84"/>
      <c r="E33" s="80"/>
      <c r="F33" s="80"/>
      <c r="G33" s="121"/>
      <c r="H33" s="124"/>
      <c r="I33" s="85"/>
    </row>
    <row r="34" spans="1:9" ht="63.75" customHeight="1" thickBot="1">
      <c r="A34" s="73" t="s">
        <v>37</v>
      </c>
      <c r="B34" s="74"/>
      <c r="C34" s="74"/>
      <c r="D34" s="86"/>
      <c r="E34" s="74"/>
      <c r="F34" s="74"/>
      <c r="G34" s="123"/>
      <c r="H34" s="122"/>
      <c r="I34" s="87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2" t="str">
        <f>'1 КУРС'!A37:C37</f>
        <v>ДЕКАН</v>
      </c>
      <c r="B37" s="192"/>
      <c r="C37" s="192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2022-02-23T11:13:43Z</cp:lastPrinted>
  <dcterms:created xsi:type="dcterms:W3CDTF">2002-09-14T02:38:58Z</dcterms:created>
  <dcterms:modified xsi:type="dcterms:W3CDTF">2022-03-10T09:01:17Z</dcterms:modified>
  <cp:category/>
  <cp:version/>
  <cp:contentType/>
  <cp:contentStatus/>
</cp:coreProperties>
</file>